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5"/>
  </bookViews>
  <sheets>
    <sheet name="1_ขออัตราใหม่" sheetId="4" r:id="rId1"/>
    <sheet name="2ภาระงานสายวิชาการ" sheetId="10" r:id="rId2"/>
    <sheet name="3ภาระงานสายสนับสนุน" sheetId="6" r:id="rId3"/>
    <sheet name="4จำนวนอัตราวิชาการ" sheetId="7" r:id="rId4"/>
    <sheet name="5จำนวนอัตราสนับสนุน" sheetId="8" r:id="rId5"/>
    <sheet name="6คำชี้แจงการขออัตราใหม่" sheetId="9" r:id="rId6"/>
  </sheets>
  <calcPr calcId="145621"/>
</workbook>
</file>

<file path=xl/calcChain.xml><?xml version="1.0" encoding="utf-8"?>
<calcChain xmlns="http://schemas.openxmlformats.org/spreadsheetml/2006/main">
  <c r="F51" i="10" l="1"/>
  <c r="F55" i="10"/>
  <c r="I27" i="6" l="1"/>
  <c r="J28" i="6" s="1"/>
  <c r="J27" i="6"/>
  <c r="K27" i="6"/>
  <c r="I13" i="4"/>
  <c r="J13" i="4"/>
  <c r="K13" i="4" s="1"/>
  <c r="I14" i="4"/>
  <c r="J14" i="4"/>
  <c r="K14" i="4" s="1"/>
  <c r="H15" i="4"/>
  <c r="J15" i="4" s="1"/>
  <c r="K15" i="4" s="1"/>
  <c r="H16" i="4"/>
  <c r="J16" i="4" s="1"/>
  <c r="K16" i="4" s="1"/>
  <c r="E18" i="4"/>
  <c r="K28" i="6" l="1"/>
  <c r="K29" i="6" s="1"/>
  <c r="I30" i="6" s="1"/>
  <c r="K18" i="4"/>
</calcChain>
</file>

<file path=xl/sharedStrings.xml><?xml version="1.0" encoding="utf-8"?>
<sst xmlns="http://schemas.openxmlformats.org/spreadsheetml/2006/main" count="252" uniqueCount="180">
  <si>
    <t xml:space="preserve"> - กรุณาจัดลำดับความสำคัญของตำแหน่งที่ขออัตราใหม่</t>
  </si>
  <si>
    <t>บาท</t>
  </si>
  <si>
    <t>วุฒิปริญญาตรี</t>
  </si>
  <si>
    <t>วุฒิปริญญาโท</t>
  </si>
  <si>
    <t>สายสนับสนุนวิชาการ</t>
  </si>
  <si>
    <t>วุฒิปริญญาเอก</t>
  </si>
  <si>
    <t>สายวิชาการ</t>
  </si>
  <si>
    <t xml:space="preserve"> - *ช่องที่ (7) อัตราเงินเดือนเทียบเคียงบัญชีเงินเดือนข้าราชการ ที่ ก.พ. ปรับใหม่ </t>
  </si>
  <si>
    <t xml:space="preserve">หมายเหตุ  </t>
  </si>
  <si>
    <t>รวมทั้งสิ้น</t>
  </si>
  <si>
    <t>โท</t>
  </si>
  <si>
    <t>นักวิเคราะห์นโยบายและแผน</t>
  </si>
  <si>
    <t xml:space="preserve">ตรี </t>
  </si>
  <si>
    <t>บุคลากร</t>
  </si>
  <si>
    <t>อาจารย์</t>
  </si>
  <si>
    <t>เอก</t>
  </si>
  <si>
    <t>ตัวอย่าง</t>
  </si>
  <si>
    <t>(11) = (10) x (5) x (6)</t>
  </si>
  <si>
    <t>(10)  = (7) + (8) หรือ (9)</t>
  </si>
  <si>
    <t>(9)</t>
  </si>
  <si>
    <t xml:space="preserve">(8) </t>
  </si>
  <si>
    <t>(7) *</t>
  </si>
  <si>
    <t>(6)</t>
  </si>
  <si>
    <t>(5)</t>
  </si>
  <si>
    <t>(4)</t>
  </si>
  <si>
    <t>(3)</t>
  </si>
  <si>
    <t>(2)</t>
  </si>
  <si>
    <t>(1)</t>
  </si>
  <si>
    <t>ทั้งสิ้น</t>
  </si>
  <si>
    <t>สายสนับสนุน</t>
  </si>
  <si>
    <t>เงินเดือน</t>
  </si>
  <si>
    <t>(6 เดือน)</t>
  </si>
  <si>
    <t>จำนวนเงิน</t>
  </si>
  <si>
    <t>รวม</t>
  </si>
  <si>
    <t>ร้อยละ 70</t>
  </si>
  <si>
    <t>ร้อยละ 50</t>
  </si>
  <si>
    <t>อัตรา</t>
  </si>
  <si>
    <t>เวลา</t>
  </si>
  <si>
    <t>ตรี / โท / เอก</t>
  </si>
  <si>
    <t>ตำแหน่ง</t>
  </si>
  <si>
    <t>แผนงบประมาณ/ผลผลิต</t>
  </si>
  <si>
    <t>ลำดับ</t>
  </si>
  <si>
    <t>ระยะ</t>
  </si>
  <si>
    <t>จำนวน</t>
  </si>
  <si>
    <t>วุฒิ</t>
  </si>
  <si>
    <t>หมายเหตุ</t>
  </si>
  <si>
    <t>ชั่วโมง</t>
  </si>
  <si>
    <t>หน่วยกิต</t>
  </si>
  <si>
    <t>ภาคปฏิบัติ</t>
  </si>
  <si>
    <t>ภาคบรรยาย</t>
  </si>
  <si>
    <t>ปีการศึกษา.......................................</t>
  </si>
  <si>
    <t>ตารางแสดงภาระงานสอน (สายวิชาการ) ประกอบการขออัตราเพิ่มใหม่</t>
  </si>
  <si>
    <t>ระยะเวลาที่ใช้ในการปฏิบัติงานรวมทั้งหมด (วัน)</t>
  </si>
  <si>
    <t xml:space="preserve"> - อัตรากำลังที่พึงมี  =  </t>
  </si>
  <si>
    <t xml:space="preserve"> - กำหนดให้ 1 คน ทำงาน 230 วัน/ปี</t>
  </si>
  <si>
    <t xml:space="preserve"> - กำหนดให้ 1 วัน  =  7 ชั่วโมงการทำงาน</t>
  </si>
  <si>
    <t xml:space="preserve"> - การคิดปริมาณงาน คิดปริมามณงานรวมใน 1 ปี</t>
  </si>
  <si>
    <t>จำนวนอัตรากำลังที่พึงมี</t>
  </si>
  <si>
    <t>แปลงชั่วโมงเป็นวัน</t>
  </si>
  <si>
    <t>แปลงนาทีเป็นชั่วโมง</t>
  </si>
  <si>
    <t>วัน</t>
  </si>
  <si>
    <t>นาที</t>
  </si>
  <si>
    <t>หน่วยนับ</t>
  </si>
  <si>
    <t>ปฏบัติงาน/หน่วย</t>
  </si>
  <si>
    <t>รวมระยะเวลาที่ใช้</t>
  </si>
  <si>
    <t>ระยะเวลาที่ใช้</t>
  </si>
  <si>
    <t>ปริมาณงาน/ปี</t>
  </si>
  <si>
    <t>รายละเอียดการปฏิบัติงาน</t>
  </si>
  <si>
    <t>ปีงบประมาณ..............................................*</t>
  </si>
  <si>
    <t>สำนัก/กอง/คณะ .........................</t>
  </si>
  <si>
    <t xml:space="preserve">ตารางแสดงภาระงาน (สายสนับสนุน) ประกอบการขอตำแหน่งเพิ่มใหม่ </t>
  </si>
  <si>
    <t>ภาค..................</t>
  </si>
  <si>
    <t>ว่าง</t>
  </si>
  <si>
    <t>ลาศึกษา</t>
  </si>
  <si>
    <t>ครอง</t>
  </si>
  <si>
    <t>ที่ขอเพิ่ม</t>
  </si>
  <si>
    <t>พนักงานเงินรายได้หน่วยงาน</t>
  </si>
  <si>
    <t>พนักงาน มธ.</t>
  </si>
  <si>
    <t>ข้าราชการ</t>
  </si>
  <si>
    <t>จำนวนอัตรา</t>
  </si>
  <si>
    <t>ภาควิชา/สาขา</t>
  </si>
  <si>
    <t>ชื่อผู้กรอกข้อมูล....................................................................................................โทร...................................................................</t>
  </si>
  <si>
    <t>ประจำ</t>
  </si>
  <si>
    <t>ลูกจ้าง</t>
  </si>
  <si>
    <t>พนง.เงินรายได้หน่วยงาน (ชั่วคราว)</t>
  </si>
  <si>
    <t>พนง.เงินรายได้หน่วยงาน (ประจำ)</t>
  </si>
  <si>
    <t>ชื่อตำแหน่ง</t>
  </si>
  <si>
    <t>.....................................................................................................................................................................................</t>
  </si>
  <si>
    <t>ลักษณะงานที่มอบหมายให้ปฏิบัติ</t>
  </si>
  <si>
    <t>เหตุผลและความจำเป็นที่จะต้องขออัตรากำลังเพิ่มใหม่ในตำแหน่งดังกล่าว</t>
  </si>
  <si>
    <t>ปฏิบัติงานที่..............................................................................................</t>
  </si>
  <si>
    <t>จำนวนอัตรา..............................................................................................</t>
  </si>
  <si>
    <t>ชื่อตำแหน่ง.................................................................................................</t>
  </si>
  <si>
    <t>มหาวิทยาลัยธรรมศาสตร์</t>
  </si>
  <si>
    <t>คำชี้แจงรายละเอียดการขออัตราตำแหน่งเพิ่มใหม่</t>
  </si>
  <si>
    <t>ผู้รับผิดชอบ........................................โทร.................................</t>
  </si>
  <si>
    <t>แผนงบประมาณ.....................................................................ผลผลิต / โครงการ.....................................................................</t>
  </si>
  <si>
    <r>
      <t>ตารางแสดงจำนวนบุคลากร</t>
    </r>
    <r>
      <rPr>
        <b/>
        <i/>
        <u/>
        <sz val="18"/>
        <color indexed="10"/>
        <rFont val="TH SarabunPSK"/>
        <family val="2"/>
      </rPr>
      <t>สายวิชาการ</t>
    </r>
    <r>
      <rPr>
        <b/>
        <sz val="18"/>
        <rFont val="TH SarabunPSK"/>
        <family val="2"/>
      </rPr>
      <t xml:space="preserve"> </t>
    </r>
  </si>
  <si>
    <r>
      <t xml:space="preserve">จำนวนบุคลากร </t>
    </r>
    <r>
      <rPr>
        <b/>
        <u val="double"/>
        <sz val="15"/>
        <rFont val="TH SarabunPSK"/>
        <family val="2"/>
      </rPr>
      <t>สายวิชาการ</t>
    </r>
  </si>
  <si>
    <r>
      <t xml:space="preserve">ตารางแสดงจำนวนบุคลากร </t>
    </r>
    <r>
      <rPr>
        <b/>
        <i/>
        <u/>
        <sz val="18"/>
        <color indexed="10"/>
        <rFont val="TH SarabunPSK"/>
        <family val="2"/>
      </rPr>
      <t>สายสนับสนุนวิชาการ</t>
    </r>
    <r>
      <rPr>
        <b/>
        <i/>
        <sz val="18"/>
        <rFont val="TH SarabunPSK"/>
        <family val="2"/>
      </rPr>
      <t xml:space="preserve">    </t>
    </r>
  </si>
  <si>
    <t>ขรก.</t>
  </si>
  <si>
    <r>
      <t xml:space="preserve">หน่วยงาน </t>
    </r>
    <r>
      <rPr>
        <sz val="18"/>
        <rFont val="TH SarabunPSK"/>
        <family val="2"/>
      </rPr>
      <t xml:space="preserve"> …………………………………………………………………….</t>
    </r>
  </si>
  <si>
    <t>แบบขออัตรา พนง.มธ. 2/6</t>
  </si>
  <si>
    <t>กระบวนวิชา</t>
  </si>
  <si>
    <t>นักศึกษา (คน)</t>
  </si>
  <si>
    <t>ชั่วโมงบรรยายต่อสัปดาห์</t>
  </si>
  <si>
    <t>ชั่วโมงปฏิบัติการต่อสัปดาห์</t>
  </si>
  <si>
    <t>จำนวนกลุ่ม</t>
  </si>
  <si>
    <t>ชั่วโมง/สัปดาห์/กลุ่ม</t>
  </si>
  <si>
    <t>จำนวนอาจารย์/กลุ่ม</t>
  </si>
  <si>
    <t>ภาคเรียนที่ 1</t>
  </si>
  <si>
    <t>ปริญญาตรี</t>
  </si>
  <si>
    <t>ABC307</t>
  </si>
  <si>
    <t>ABC331</t>
  </si>
  <si>
    <t>ABC401</t>
  </si>
  <si>
    <t>ABC406</t>
  </si>
  <si>
    <t>ABC502</t>
  </si>
  <si>
    <t>ปริญญาโท</t>
  </si>
  <si>
    <t>ABC701</t>
  </si>
  <si>
    <t>ABC703</t>
  </si>
  <si>
    <t>ABC740</t>
  </si>
  <si>
    <t>ABC750</t>
  </si>
  <si>
    <t>ภาคเรียนที่ 2</t>
  </si>
  <si>
    <t>ABC308</t>
  </si>
  <si>
    <t>ABC332</t>
  </si>
  <si>
    <t>ABC405</t>
  </si>
  <si>
    <t>ABC408</t>
  </si>
  <si>
    <t>ABC505</t>
  </si>
  <si>
    <t>ABC702</t>
  </si>
  <si>
    <t>ABC704</t>
  </si>
  <si>
    <t>ABC741</t>
  </si>
  <si>
    <t>ABC751</t>
  </si>
  <si>
    <t>ภาค...........................................คณะ................................................(ขออัตราเพิ่มใหม่)</t>
  </si>
  <si>
    <t>ขั้นตอนที่ 1</t>
  </si>
  <si>
    <t>ขั้นตอนที่ 2</t>
  </si>
  <si>
    <t>ระดับการศึกษา</t>
  </si>
  <si>
    <t>ชั่วโมงสอน</t>
  </si>
  <si>
    <t>ชั่วโมงทำการ</t>
  </si>
  <si>
    <t>จำนวนอาจารย์</t>
  </si>
  <si>
    <t>ที่ควรมี</t>
  </si>
  <si>
    <t>เฉลี่ย</t>
  </si>
  <si>
    <t>(3) = ((1)+(2))÷2</t>
  </si>
  <si>
    <t>13 x 3 = 39</t>
  </si>
  <si>
    <t>22.5 x 1.5 = 33.75</t>
  </si>
  <si>
    <t>8 x 5 = 80</t>
  </si>
  <si>
    <t>69 x 2.5 = 172.50</t>
  </si>
  <si>
    <t>รวมจำนวนอาจารย์ที่ควรมีจากภาระงานสอน</t>
  </si>
  <si>
    <t xml:space="preserve"> (1)</t>
  </si>
  <si>
    <t>(4) = (1)*(2)*(3)</t>
  </si>
  <si>
    <t>=</t>
  </si>
  <si>
    <t>1 ชั่วโมงบรรยาย</t>
  </si>
  <si>
    <t>1 ชั่วโมงปฏิบัติการ</t>
  </si>
  <si>
    <t>(ปริญญาตรี)</t>
  </si>
  <si>
    <t>35 ชั่วโมง</t>
  </si>
  <si>
    <t>(บัณฑิตศึกษา)</t>
  </si>
  <si>
    <t>วิธีการวิเคราะห์ภาระงานจากชั่วโมงทำงาน</t>
  </si>
  <si>
    <t xml:space="preserve"> = 3 หน่วยภาระ</t>
  </si>
  <si>
    <t xml:space="preserve">ปริญญาตรี </t>
  </si>
  <si>
    <t xml:space="preserve"> = 1.5 หน่วยภาระ</t>
  </si>
  <si>
    <t>บัณฑิตศึกษา</t>
  </si>
  <si>
    <t xml:space="preserve"> = 5 หน่วยภาระ</t>
  </si>
  <si>
    <t xml:space="preserve"> = 2.5 หน่วยภาระ</t>
  </si>
  <si>
    <t xml:space="preserve">จำนวนอาจารย์ที่ควรมี </t>
  </si>
  <si>
    <t>(ผลรวมของชั่วโมงบรรยายต่อสัปดาห์ x 3) + (ผลรวมของชั่วโมงปฏิบัติการต่อสัปดาห์ x 1.5)</t>
  </si>
  <si>
    <t>(ผลรวมของชั่วโมงบรรยายต่อสัปดาห์ x 5) + (ผลรวมของชั่วโมงปฏิบัติการต่อสัปดาห์ x 2.5)</t>
  </si>
  <si>
    <r>
      <t xml:space="preserve">(39+33.75) </t>
    </r>
    <r>
      <rPr>
        <sz val="16"/>
        <color theme="1"/>
        <rFont val="TH SarabunPSK"/>
        <family val="2"/>
      </rPr>
      <t xml:space="preserve">÷ </t>
    </r>
    <r>
      <rPr>
        <sz val="14"/>
        <color theme="1"/>
        <rFont val="TH SarabunPSK"/>
        <family val="2"/>
      </rPr>
      <t xml:space="preserve">35 </t>
    </r>
  </si>
  <si>
    <r>
      <t xml:space="preserve">(80+172.5) </t>
    </r>
    <r>
      <rPr>
        <sz val="16"/>
        <color theme="1"/>
        <rFont val="TH SarabunPSK"/>
        <family val="2"/>
      </rPr>
      <t xml:space="preserve">÷ </t>
    </r>
    <r>
      <rPr>
        <sz val="14"/>
        <color theme="1"/>
        <rFont val="TH SarabunPSK"/>
        <family val="2"/>
      </rPr>
      <t xml:space="preserve">35 </t>
    </r>
  </si>
  <si>
    <t>ตัวอย่างการคำนวณ</t>
  </si>
  <si>
    <t>สรุป อาจารย์ที่ควรมี = 9 อัตรา</t>
  </si>
  <si>
    <t>ขอตั้งงบบุคลากร อัตราพนักงาน ( ใหม่ ) ปีงบประมาณ 2560</t>
  </si>
  <si>
    <t>ส่วนงาน............................................................</t>
  </si>
  <si>
    <t xml:space="preserve"> - *ปริมาณงานย้อนหลัง 2 ปี (ปี 2558 และ 2557) โดยให้แยกตารางตามปีงบประมาณ</t>
  </si>
  <si>
    <t>ขรก.ที่เปลี่ยนสถานภาพ</t>
  </si>
  <si>
    <t>ที่เปลี่ยนสถานภาพ</t>
  </si>
  <si>
    <t>ประจำปีงบประมาณ พ.ศ.2560</t>
  </si>
  <si>
    <t xml:space="preserve">แบบขออัตรา พนง.มธ. 1/6          </t>
  </si>
  <si>
    <t xml:space="preserve">แบบขออัตรา พนง.มธ. 3/6         </t>
  </si>
  <si>
    <t xml:space="preserve">      แบบขออัตรา พนง.มธ. 4/6          </t>
  </si>
  <si>
    <t xml:space="preserve">แบบขออัตรา พนง.มธ. 5/6         </t>
  </si>
  <si>
    <t xml:space="preserve">แบบขออัตรา พนง.มธ. 6/6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</si>
</sst>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_(* #,##0.00_);_(* \(#,##0.00\);_(* &quot;-&quot;??_);_(@_)"/>
    <numFmt numFmtId="188" formatCode="_-* #,##0_-;\-* #,##0_-;_-* &quot;-&quot;??_-;_-@_-"/>
    <numFmt numFmtId="189" formatCode="#,##0;[Red]#,##0"/>
    <numFmt numFmtId="190" formatCode="#,##0.00;[Red]#,##0.00"/>
  </numFmts>
  <fonts count="32" x14ac:knownFonts="1">
    <font>
      <sz val="11"/>
      <color theme="1"/>
      <name val="Tahoma"/>
      <family val="2"/>
      <scheme val="minor"/>
    </font>
    <font>
      <sz val="10"/>
      <name val="Arial"/>
      <family val="2"/>
    </font>
    <font>
      <b/>
      <i/>
      <sz val="20"/>
      <name val="TH SarabunPSK"/>
      <family val="2"/>
    </font>
    <font>
      <sz val="20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sz val="15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2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u/>
      <sz val="14"/>
      <name val="TH SarabunPSK"/>
      <family val="2"/>
    </font>
    <font>
      <b/>
      <i/>
      <u/>
      <sz val="18"/>
      <color indexed="10"/>
      <name val="TH SarabunPSK"/>
      <family val="2"/>
    </font>
    <font>
      <b/>
      <u val="double"/>
      <sz val="15"/>
      <name val="TH SarabunPSK"/>
      <family val="2"/>
    </font>
    <font>
      <b/>
      <i/>
      <sz val="18"/>
      <name val="TH SarabunPSK"/>
      <family val="2"/>
    </font>
    <font>
      <sz val="18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1"/>
      <color theme="1"/>
      <name val="TH SarabunPSK"/>
      <family val="2"/>
    </font>
    <font>
      <b/>
      <sz val="8"/>
      <color theme="1"/>
      <name val="TH SarabunPSK"/>
      <family val="2"/>
    </font>
    <font>
      <b/>
      <sz val="20"/>
      <color theme="1"/>
      <name val="TH SarabunPSK"/>
      <family val="2"/>
    </font>
    <font>
      <b/>
      <i/>
      <sz val="20"/>
      <color indexed="8"/>
      <name val="TH SarabunPSK"/>
      <family val="2"/>
    </font>
    <font>
      <b/>
      <sz val="20"/>
      <color rgb="FFFF0000"/>
      <name val="TH SarabunPSK"/>
      <family val="2"/>
    </font>
    <font>
      <b/>
      <sz val="16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187" fontId="1" fillId="0" borderId="0" applyFont="0" applyFill="0" applyBorder="0" applyAlignment="0" applyProtection="0"/>
  </cellStyleXfs>
  <cellXfs count="226">
    <xf numFmtId="0" fontId="0" fillId="0" borderId="0" xfId="0"/>
    <xf numFmtId="0" fontId="3" fillId="0" borderId="0" xfId="1" applyFont="1"/>
    <xf numFmtId="0" fontId="4" fillId="0" borderId="0" xfId="1" applyFont="1" applyAlignment="1">
      <alignment horizontal="right"/>
    </xf>
    <xf numFmtId="0" fontId="5" fillId="0" borderId="0" xfId="1" applyFont="1"/>
    <xf numFmtId="0" fontId="6" fillId="0" borderId="0" xfId="1" applyFont="1"/>
    <xf numFmtId="0" fontId="4" fillId="0" borderId="0" xfId="1" applyFont="1"/>
    <xf numFmtId="0" fontId="4" fillId="0" borderId="13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5" fillId="0" borderId="8" xfId="1" applyFont="1" applyBorder="1"/>
    <xf numFmtId="0" fontId="7" fillId="0" borderId="0" xfId="1" applyFont="1"/>
    <xf numFmtId="0" fontId="5" fillId="0" borderId="0" xfId="1" applyFont="1" applyAlignment="1">
      <alignment horizontal="center"/>
    </xf>
    <xf numFmtId="188" fontId="5" fillId="0" borderId="0" xfId="2" applyNumberFormat="1" applyFont="1"/>
    <xf numFmtId="0" fontId="8" fillId="0" borderId="13" xfId="1" applyFont="1" applyBorder="1" applyAlignment="1">
      <alignment horizontal="center"/>
    </xf>
    <xf numFmtId="0" fontId="8" fillId="0" borderId="0" xfId="1" applyFont="1"/>
    <xf numFmtId="0" fontId="8" fillId="0" borderId="12" xfId="1" applyFont="1" applyBorder="1" applyAlignment="1">
      <alignment horizontal="center"/>
    </xf>
    <xf numFmtId="188" fontId="8" fillId="0" borderId="12" xfId="2" applyNumberFormat="1" applyFont="1" applyBorder="1" applyAlignment="1">
      <alignment horizontal="center"/>
    </xf>
    <xf numFmtId="49" fontId="8" fillId="0" borderId="12" xfId="2" applyNumberFormat="1" applyFont="1" applyBorder="1" applyAlignment="1">
      <alignment horizontal="center"/>
    </xf>
    <xf numFmtId="49" fontId="8" fillId="0" borderId="0" xfId="1" applyNumberFormat="1" applyFont="1"/>
    <xf numFmtId="49" fontId="8" fillId="0" borderId="11" xfId="1" applyNumberFormat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1" fontId="8" fillId="0" borderId="11" xfId="1" applyNumberFormat="1" applyFont="1" applyBorder="1" applyAlignment="1">
      <alignment horizontal="center"/>
    </xf>
    <xf numFmtId="188" fontId="8" fillId="0" borderId="11" xfId="2" applyNumberFormat="1" applyFont="1" applyBorder="1" applyAlignment="1">
      <alignment horizontal="center"/>
    </xf>
    <xf numFmtId="49" fontId="10" fillId="0" borderId="10" xfId="1" applyNumberFormat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1" fontId="10" fillId="0" borderId="10" xfId="1" applyNumberFormat="1" applyFont="1" applyBorder="1" applyAlignment="1">
      <alignment horizontal="center"/>
    </xf>
    <xf numFmtId="3" fontId="10" fillId="0" borderId="10" xfId="1" applyNumberFormat="1" applyFont="1" applyBorder="1" applyAlignment="1"/>
    <xf numFmtId="3" fontId="10" fillId="0" borderId="9" xfId="1" applyNumberFormat="1" applyFont="1" applyBorder="1" applyAlignment="1"/>
    <xf numFmtId="3" fontId="10" fillId="0" borderId="10" xfId="2" applyNumberFormat="1" applyFont="1" applyBorder="1" applyAlignment="1"/>
    <xf numFmtId="49" fontId="10" fillId="0" borderId="0" xfId="1" applyNumberFormat="1" applyFont="1"/>
    <xf numFmtId="3" fontId="10" fillId="0" borderId="0" xfId="1" applyNumberFormat="1" applyFont="1" applyBorder="1" applyAlignment="1"/>
    <xf numFmtId="0" fontId="10" fillId="0" borderId="9" xfId="1" applyFont="1" applyBorder="1" applyAlignment="1">
      <alignment horizontal="center"/>
    </xf>
    <xf numFmtId="0" fontId="10" fillId="0" borderId="9" xfId="1" applyFont="1" applyBorder="1" applyAlignment="1"/>
    <xf numFmtId="1" fontId="10" fillId="0" borderId="9" xfId="1" applyNumberFormat="1" applyFont="1" applyBorder="1" applyAlignment="1">
      <alignment horizontal="center"/>
    </xf>
    <xf numFmtId="3" fontId="10" fillId="0" borderId="9" xfId="2" applyNumberFormat="1" applyFont="1" applyBorder="1" applyAlignment="1"/>
    <xf numFmtId="0" fontId="10" fillId="0" borderId="0" xfId="1" applyFont="1"/>
    <xf numFmtId="0" fontId="10" fillId="0" borderId="9" xfId="1" applyFont="1" applyBorder="1" applyAlignment="1">
      <alignment horizontal="left"/>
    </xf>
    <xf numFmtId="0" fontId="10" fillId="0" borderId="8" xfId="1" applyFont="1" applyBorder="1"/>
    <xf numFmtId="0" fontId="10" fillId="0" borderId="8" xfId="1" applyFont="1" applyBorder="1" applyAlignment="1">
      <alignment horizontal="center"/>
    </xf>
    <xf numFmtId="188" fontId="10" fillId="0" borderId="8" xfId="2" applyNumberFormat="1" applyFont="1" applyBorder="1"/>
    <xf numFmtId="188" fontId="10" fillId="0" borderId="8" xfId="2" applyNumberFormat="1" applyFont="1" applyBorder="1" applyAlignment="1">
      <alignment horizontal="center"/>
    </xf>
    <xf numFmtId="0" fontId="8" fillId="0" borderId="1" xfId="1" applyFont="1" applyBorder="1"/>
    <xf numFmtId="188" fontId="8" fillId="0" borderId="1" xfId="2" applyNumberFormat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188" fontId="8" fillId="0" borderId="3" xfId="2" applyNumberFormat="1" applyFont="1" applyBorder="1"/>
    <xf numFmtId="188" fontId="8" fillId="0" borderId="2" xfId="2" applyNumberFormat="1" applyFont="1" applyBorder="1"/>
    <xf numFmtId="0" fontId="11" fillId="0" borderId="0" xfId="1" applyFont="1"/>
    <xf numFmtId="0" fontId="9" fillId="0" borderId="0" xfId="1" applyFont="1"/>
    <xf numFmtId="0" fontId="11" fillId="0" borderId="0" xfId="1" applyFont="1" applyAlignment="1">
      <alignment horizontal="center"/>
    </xf>
    <xf numFmtId="188" fontId="11" fillId="0" borderId="0" xfId="2" applyNumberFormat="1" applyFont="1"/>
    <xf numFmtId="0" fontId="11" fillId="0" borderId="0" xfId="1" applyFont="1" applyAlignment="1">
      <alignment horizontal="right"/>
    </xf>
    <xf numFmtId="3" fontId="11" fillId="0" borderId="0" xfId="1" applyNumberFormat="1" applyFont="1" applyAlignment="1">
      <alignment horizontal="left"/>
    </xf>
    <xf numFmtId="0" fontId="10" fillId="0" borderId="0" xfId="1" applyFont="1" applyAlignment="1">
      <alignment horizontal="center"/>
    </xf>
    <xf numFmtId="188" fontId="10" fillId="0" borderId="0" xfId="2" applyNumberFormat="1" applyFont="1"/>
    <xf numFmtId="49" fontId="12" fillId="0" borderId="1" xfId="1" applyNumberFormat="1" applyFont="1" applyBorder="1" applyAlignment="1">
      <alignment horizontal="center"/>
    </xf>
    <xf numFmtId="49" fontId="12" fillId="0" borderId="0" xfId="1" applyNumberFormat="1" applyFont="1"/>
    <xf numFmtId="49" fontId="13" fillId="0" borderId="0" xfId="1" applyNumberFormat="1" applyFont="1" applyAlignment="1">
      <alignment vertical="center"/>
    </xf>
    <xf numFmtId="0" fontId="14" fillId="0" borderId="0" xfId="1" applyFont="1"/>
    <xf numFmtId="0" fontId="8" fillId="2" borderId="13" xfId="1" applyFont="1" applyFill="1" applyBorder="1" applyAlignment="1">
      <alignment horizontal="centerContinuous"/>
    </xf>
    <xf numFmtId="0" fontId="13" fillId="0" borderId="0" xfId="1" applyFont="1"/>
    <xf numFmtId="0" fontId="8" fillId="2" borderId="1" xfId="1" applyFont="1" applyFill="1" applyBorder="1" applyAlignment="1">
      <alignment horizontal="centerContinuous"/>
    </xf>
    <xf numFmtId="0" fontId="8" fillId="2" borderId="15" xfId="1" applyFont="1" applyFill="1" applyBorder="1" applyAlignment="1">
      <alignment horizontal="center"/>
    </xf>
    <xf numFmtId="0" fontId="8" fillId="2" borderId="11" xfId="1" applyFont="1" applyFill="1" applyBorder="1"/>
    <xf numFmtId="0" fontId="10" fillId="2" borderId="11" xfId="1" applyFont="1" applyFill="1" applyBorder="1" applyAlignment="1">
      <alignment horizontal="center"/>
    </xf>
    <xf numFmtId="3" fontId="10" fillId="2" borderId="11" xfId="1" applyNumberFormat="1" applyFont="1" applyFill="1" applyBorder="1" applyAlignment="1">
      <alignment horizontal="center"/>
    </xf>
    <xf numFmtId="0" fontId="8" fillId="2" borderId="9" xfId="1" applyFont="1" applyFill="1" applyBorder="1"/>
    <xf numFmtId="0" fontId="10" fillId="2" borderId="22" xfId="1" applyFont="1" applyFill="1" applyBorder="1" applyAlignment="1">
      <alignment horizontal="right"/>
    </xf>
    <xf numFmtId="0" fontId="10" fillId="2" borderId="20" xfId="1" applyFont="1" applyFill="1" applyBorder="1" applyAlignment="1">
      <alignment horizontal="left"/>
    </xf>
    <xf numFmtId="0" fontId="10" fillId="2" borderId="10" xfId="1" applyFont="1" applyFill="1" applyBorder="1" applyAlignment="1">
      <alignment horizontal="center"/>
    </xf>
    <xf numFmtId="3" fontId="10" fillId="2" borderId="10" xfId="1" applyNumberFormat="1" applyFont="1" applyFill="1" applyBorder="1" applyAlignment="1">
      <alignment horizontal="center"/>
    </xf>
    <xf numFmtId="0" fontId="10" fillId="2" borderId="21" xfId="1" applyFont="1" applyFill="1" applyBorder="1" applyAlignment="1">
      <alignment horizontal="right"/>
    </xf>
    <xf numFmtId="0" fontId="10" fillId="2" borderId="20" xfId="1" applyFont="1" applyFill="1" applyBorder="1"/>
    <xf numFmtId="0" fontId="10" fillId="2" borderId="10" xfId="1" applyFont="1" applyFill="1" applyBorder="1"/>
    <xf numFmtId="0" fontId="10" fillId="2" borderId="8" xfId="1" applyFont="1" applyFill="1" applyBorder="1"/>
    <xf numFmtId="0" fontId="10" fillId="2" borderId="19" xfId="1" applyFont="1" applyFill="1" applyBorder="1" applyAlignment="1">
      <alignment horizontal="right"/>
    </xf>
    <xf numFmtId="0" fontId="10" fillId="2" borderId="18" xfId="1" applyFont="1" applyFill="1" applyBorder="1"/>
    <xf numFmtId="0" fontId="10" fillId="2" borderId="8" xfId="1" applyFont="1" applyFill="1" applyBorder="1" applyAlignment="1">
      <alignment horizontal="center"/>
    </xf>
    <xf numFmtId="3" fontId="10" fillId="2" borderId="8" xfId="1" applyNumberFormat="1" applyFont="1" applyFill="1" applyBorder="1" applyAlignment="1">
      <alignment horizontal="center"/>
    </xf>
    <xf numFmtId="0" fontId="10" fillId="2" borderId="0" xfId="1" applyFont="1" applyFill="1"/>
    <xf numFmtId="0" fontId="10" fillId="2" borderId="0" xfId="1" applyFont="1" applyFill="1" applyAlignment="1">
      <alignment horizontal="right"/>
    </xf>
    <xf numFmtId="0" fontId="10" fillId="2" borderId="0" xfId="1" applyFont="1" applyFill="1" applyAlignment="1">
      <alignment horizontal="left"/>
    </xf>
    <xf numFmtId="0" fontId="10" fillId="2" borderId="0" xfId="1" applyFont="1" applyFill="1" applyAlignment="1">
      <alignment horizontal="center"/>
    </xf>
    <xf numFmtId="189" fontId="10" fillId="2" borderId="1" xfId="1" applyNumberFormat="1" applyFont="1" applyFill="1" applyBorder="1" applyAlignment="1">
      <alignment horizontal="center"/>
    </xf>
    <xf numFmtId="189" fontId="10" fillId="2" borderId="15" xfId="1" applyNumberFormat="1" applyFont="1" applyFill="1" applyBorder="1" applyAlignment="1">
      <alignment horizontal="center"/>
    </xf>
    <xf numFmtId="3" fontId="10" fillId="2" borderId="15" xfId="1" applyNumberFormat="1" applyFont="1" applyFill="1" applyBorder="1" applyAlignment="1">
      <alignment horizontal="center"/>
    </xf>
    <xf numFmtId="190" fontId="10" fillId="2" borderId="15" xfId="1" applyNumberFormat="1" applyFont="1" applyFill="1" applyBorder="1" applyAlignment="1">
      <alignment horizontal="center"/>
    </xf>
    <xf numFmtId="2" fontId="10" fillId="2" borderId="0" xfId="1" applyNumberFormat="1" applyFont="1" applyFill="1" applyBorder="1" applyAlignment="1">
      <alignment horizontal="center"/>
    </xf>
    <xf numFmtId="0" fontId="8" fillId="2" borderId="0" xfId="1" applyFont="1" applyFill="1"/>
    <xf numFmtId="0" fontId="8" fillId="2" borderId="0" xfId="1" applyFont="1" applyFill="1" applyAlignment="1">
      <alignment horizontal="center"/>
    </xf>
    <xf numFmtId="0" fontId="15" fillId="2" borderId="0" xfId="1" applyFont="1" applyFill="1" applyAlignment="1">
      <alignment horizontal="center"/>
    </xf>
    <xf numFmtId="0" fontId="8" fillId="2" borderId="0" xfId="1" applyFont="1" applyFill="1" applyAlignment="1">
      <alignment horizontal="right"/>
    </xf>
    <xf numFmtId="0" fontId="8" fillId="2" borderId="0" xfId="1" quotePrefix="1" applyFont="1" applyFill="1" applyAlignment="1">
      <alignment horizontal="center"/>
    </xf>
    <xf numFmtId="0" fontId="4" fillId="0" borderId="0" xfId="1" applyFont="1" applyBorder="1"/>
    <xf numFmtId="0" fontId="4" fillId="0" borderId="0" xfId="1" applyFont="1" applyAlignment="1">
      <alignment horizontal="center"/>
    </xf>
    <xf numFmtId="0" fontId="5" fillId="0" borderId="12" xfId="1" applyFont="1" applyBorder="1" applyAlignment="1">
      <alignment vertical="center"/>
    </xf>
    <xf numFmtId="0" fontId="4" fillId="0" borderId="7" xfId="1" applyFont="1" applyBorder="1" applyAlignment="1">
      <alignment horizontal="center"/>
    </xf>
    <xf numFmtId="0" fontId="4" fillId="0" borderId="37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5" fillId="0" borderId="13" xfId="1" applyFont="1" applyBorder="1"/>
    <xf numFmtId="0" fontId="5" fillId="0" borderId="24" xfId="1" applyFont="1" applyBorder="1"/>
    <xf numFmtId="0" fontId="5" fillId="0" borderId="34" xfId="1" applyFont="1" applyBorder="1"/>
    <xf numFmtId="0" fontId="5" fillId="0" borderId="23" xfId="1" applyFont="1" applyBorder="1"/>
    <xf numFmtId="0" fontId="5" fillId="0" borderId="35" xfId="1" applyFont="1" applyBorder="1"/>
    <xf numFmtId="0" fontId="5" fillId="0" borderId="36" xfId="1" applyFont="1" applyBorder="1"/>
    <xf numFmtId="0" fontId="5" fillId="0" borderId="11" xfId="1" applyFont="1" applyBorder="1"/>
    <xf numFmtId="0" fontId="5" fillId="0" borderId="9" xfId="1" applyFont="1" applyBorder="1"/>
    <xf numFmtId="0" fontId="5" fillId="0" borderId="21" xfId="1" applyFont="1" applyBorder="1"/>
    <xf numFmtId="0" fontId="5" fillId="0" borderId="31" xfId="1" applyFont="1" applyBorder="1"/>
    <xf numFmtId="0" fontId="5" fillId="0" borderId="30" xfId="1" applyFont="1" applyBorder="1"/>
    <xf numFmtId="0" fontId="5" fillId="0" borderId="32" xfId="1" applyFont="1" applyBorder="1"/>
    <xf numFmtId="0" fontId="5" fillId="0" borderId="33" xfId="1" applyFont="1" applyBorder="1"/>
    <xf numFmtId="0" fontId="5" fillId="0" borderId="19" xfId="1" applyFont="1" applyBorder="1"/>
    <xf numFmtId="0" fontId="5" fillId="0" borderId="27" xfId="1" applyFont="1" applyBorder="1"/>
    <xf numFmtId="0" fontId="5" fillId="0" borderId="18" xfId="1" applyFont="1" applyBorder="1"/>
    <xf numFmtId="0" fontId="5" fillId="0" borderId="28" xfId="1" applyFont="1" applyBorder="1"/>
    <xf numFmtId="0" fontId="5" fillId="0" borderId="29" xfId="1" applyFont="1" applyBorder="1"/>
    <xf numFmtId="0" fontId="4" fillId="0" borderId="1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5" fillId="0" borderId="12" xfId="1" applyFont="1" applyBorder="1"/>
    <xf numFmtId="0" fontId="4" fillId="0" borderId="0" xfId="1" applyFont="1" applyAlignment="1">
      <alignment horizontal="left"/>
    </xf>
    <xf numFmtId="0" fontId="20" fillId="0" borderId="0" xfId="0" applyFont="1"/>
    <xf numFmtId="0" fontId="21" fillId="0" borderId="39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2" fillId="0" borderId="38" xfId="0" applyFont="1" applyBorder="1" applyAlignment="1">
      <alignment vertical="center" wrapText="1"/>
    </xf>
    <xf numFmtId="0" fontId="22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21" fillId="0" borderId="12" xfId="0" applyFont="1" applyBorder="1" applyAlignment="1">
      <alignment horizontal="center" vertical="center" wrapText="1"/>
    </xf>
    <xf numFmtId="0" fontId="22" fillId="0" borderId="53" xfId="0" applyFont="1" applyBorder="1" applyAlignment="1">
      <alignment vertical="center" wrapText="1"/>
    </xf>
    <xf numFmtId="0" fontId="21" fillId="0" borderId="53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52" xfId="0" applyFont="1" applyBorder="1" applyAlignment="1">
      <alignment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0" xfId="0" applyFont="1"/>
    <xf numFmtId="0" fontId="25" fillId="0" borderId="0" xfId="0" applyFont="1" applyAlignment="1"/>
    <xf numFmtId="0" fontId="24" fillId="0" borderId="0" xfId="0" applyFont="1"/>
    <xf numFmtId="0" fontId="22" fillId="0" borderId="13" xfId="0" applyFont="1" applyBorder="1" applyAlignment="1">
      <alignment horizontal="center" vertical="center" wrapText="1"/>
    </xf>
    <xf numFmtId="0" fontId="26" fillId="0" borderId="0" xfId="0" applyFont="1"/>
    <xf numFmtId="49" fontId="22" fillId="0" borderId="12" xfId="0" applyNumberFormat="1" applyFont="1" applyBorder="1" applyAlignment="1">
      <alignment horizontal="center" vertical="center" wrapText="1"/>
    </xf>
    <xf numFmtId="49" fontId="22" fillId="0" borderId="52" xfId="0" applyNumberFormat="1" applyFont="1" applyBorder="1" applyAlignment="1">
      <alignment horizontal="center" vertical="center" wrapText="1"/>
    </xf>
    <xf numFmtId="49" fontId="26" fillId="0" borderId="0" xfId="0" applyNumberFormat="1" applyFont="1"/>
    <xf numFmtId="0" fontId="25" fillId="0" borderId="0" xfId="0" applyFont="1"/>
    <xf numFmtId="0" fontId="24" fillId="0" borderId="0" xfId="0" applyFont="1" applyAlignment="1">
      <alignment horizontal="center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6" fillId="0" borderId="42" xfId="0" applyFont="1" applyBorder="1" applyAlignment="1">
      <alignment vertical="top" wrapText="1"/>
    </xf>
    <xf numFmtId="0" fontId="26" fillId="0" borderId="41" xfId="0" applyFont="1" applyBorder="1" applyAlignment="1">
      <alignment vertical="top" wrapText="1"/>
    </xf>
    <xf numFmtId="0" fontId="22" fillId="0" borderId="44" xfId="0" applyFont="1" applyBorder="1" applyAlignment="1">
      <alignment horizontal="center" vertical="center" wrapText="1"/>
    </xf>
    <xf numFmtId="0" fontId="31" fillId="0" borderId="0" xfId="0" applyFont="1"/>
    <xf numFmtId="0" fontId="25" fillId="0" borderId="0" xfId="0" applyFont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4" fillId="0" borderId="26" xfId="1" applyFont="1" applyBorder="1" applyAlignment="1">
      <alignment horizontal="center"/>
    </xf>
    <xf numFmtId="0" fontId="4" fillId="0" borderId="26" xfId="1" applyFont="1" applyBorder="1"/>
    <xf numFmtId="0" fontId="8" fillId="0" borderId="7" xfId="1" applyFont="1" applyBorder="1" applyAlignment="1">
      <alignment horizontal="right"/>
    </xf>
    <xf numFmtId="0" fontId="8" fillId="0" borderId="6" xfId="1" applyFont="1" applyBorder="1" applyAlignment="1">
      <alignment horizontal="right"/>
    </xf>
    <xf numFmtId="0" fontId="8" fillId="0" borderId="5" xfId="1" applyFont="1" applyBorder="1" applyAlignment="1">
      <alignment horizontal="right"/>
    </xf>
    <xf numFmtId="188" fontId="8" fillId="0" borderId="13" xfId="2" applyNumberFormat="1" applyFont="1" applyBorder="1" applyAlignment="1">
      <alignment horizontal="center" vertical="center"/>
    </xf>
    <xf numFmtId="188" fontId="8" fillId="0" borderId="12" xfId="2" applyNumberFormat="1" applyFont="1" applyBorder="1" applyAlignment="1">
      <alignment horizontal="center" vertical="center"/>
    </xf>
    <xf numFmtId="0" fontId="4" fillId="0" borderId="14" xfId="1" applyFont="1" applyBorder="1" applyAlignment="1">
      <alignment horizontal="center"/>
    </xf>
    <xf numFmtId="188" fontId="8" fillId="0" borderId="7" xfId="2" applyNumberFormat="1" applyFont="1" applyBorder="1" applyAlignment="1">
      <alignment horizontal="center"/>
    </xf>
    <xf numFmtId="188" fontId="8" fillId="0" borderId="6" xfId="2" applyNumberFormat="1" applyFont="1" applyBorder="1" applyAlignment="1">
      <alignment horizontal="center"/>
    </xf>
    <xf numFmtId="188" fontId="8" fillId="0" borderId="5" xfId="2" applyNumberFormat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6" fillId="0" borderId="0" xfId="1" applyFont="1" applyBorder="1" applyAlignment="1">
      <alignment horizontal="center"/>
    </xf>
    <xf numFmtId="0" fontId="28" fillId="0" borderId="0" xfId="0" applyFont="1" applyAlignment="1">
      <alignment horizontal="right"/>
    </xf>
    <xf numFmtId="0" fontId="24" fillId="0" borderId="3" xfId="0" applyFont="1" applyBorder="1" applyAlignment="1">
      <alignment horizontal="center" vertical="top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9" fillId="0" borderId="0" xfId="1" applyFont="1" applyAlignment="1">
      <alignment horizontal="right"/>
    </xf>
    <xf numFmtId="49" fontId="13" fillId="0" borderId="0" xfId="1" applyNumberFormat="1" applyFont="1" applyAlignment="1">
      <alignment horizontal="center" vertical="center"/>
    </xf>
    <xf numFmtId="49" fontId="13" fillId="0" borderId="14" xfId="1" applyNumberFormat="1" applyFont="1" applyBorder="1" applyAlignment="1">
      <alignment horizontal="center" vertical="center"/>
    </xf>
    <xf numFmtId="2" fontId="10" fillId="2" borderId="7" xfId="1" applyNumberFormat="1" applyFont="1" applyFill="1" applyBorder="1" applyAlignment="1">
      <alignment horizontal="center"/>
    </xf>
    <xf numFmtId="2" fontId="10" fillId="2" borderId="6" xfId="1" applyNumberFormat="1" applyFont="1" applyFill="1" applyBorder="1" applyAlignment="1">
      <alignment horizontal="center"/>
    </xf>
    <xf numFmtId="2" fontId="10" fillId="2" borderId="5" xfId="1" applyNumberFormat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26" xfId="1" applyFont="1" applyFill="1" applyBorder="1" applyAlignment="1">
      <alignment horizontal="center" vertical="center"/>
    </xf>
    <xf numFmtId="0" fontId="8" fillId="2" borderId="25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left"/>
    </xf>
    <xf numFmtId="0" fontId="8" fillId="2" borderId="23" xfId="1" applyFont="1" applyFill="1" applyBorder="1" applyAlignment="1">
      <alignment horizontal="left"/>
    </xf>
    <xf numFmtId="0" fontId="6" fillId="0" borderId="14" xfId="1" applyFont="1" applyBorder="1" applyAlignment="1">
      <alignment horizontal="center"/>
    </xf>
    <xf numFmtId="0" fontId="4" fillId="0" borderId="13" xfId="1" applyFont="1" applyBorder="1" applyAlignment="1">
      <alignment horizontal="center" vertical="center"/>
    </xf>
    <xf numFmtId="0" fontId="5" fillId="0" borderId="12" xfId="1" applyFont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7" xfId="1" applyFont="1" applyBorder="1" applyAlignment="1">
      <alignment horizontal="center" shrinkToFit="1"/>
    </xf>
    <xf numFmtId="0" fontId="4" fillId="0" borderId="6" xfId="1" applyFont="1" applyBorder="1" applyAlignment="1">
      <alignment horizontal="center" shrinkToFit="1"/>
    </xf>
    <xf numFmtId="0" fontId="4" fillId="0" borderId="5" xfId="1" applyFont="1" applyBorder="1" applyAlignment="1">
      <alignment horizontal="center" shrinkToFit="1"/>
    </xf>
    <xf numFmtId="0" fontId="6" fillId="0" borderId="0" xfId="1" applyFont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workbookViewId="0">
      <selection activeCell="L2" sqref="L2"/>
    </sheetView>
  </sheetViews>
  <sheetFormatPr defaultRowHeight="19.5" x14ac:dyDescent="0.3"/>
  <cols>
    <col min="1" max="1" width="5.25" style="3" bestFit="1" customWidth="1"/>
    <col min="2" max="2" width="22.75" style="3" customWidth="1"/>
    <col min="3" max="3" width="19" style="3" bestFit="1" customWidth="1"/>
    <col min="4" max="4" width="11.25" style="3" bestFit="1" customWidth="1"/>
    <col min="5" max="5" width="5.875" style="3" bestFit="1" customWidth="1"/>
    <col min="6" max="6" width="7.5" style="3" bestFit="1" customWidth="1"/>
    <col min="7" max="7" width="7.25" style="3" bestFit="1" customWidth="1"/>
    <col min="8" max="8" width="10.25" style="3" bestFit="1" customWidth="1"/>
    <col min="9" max="9" width="9.625" style="3" bestFit="1" customWidth="1"/>
    <col min="10" max="10" width="17.625" style="11" bestFit="1" customWidth="1"/>
    <col min="11" max="11" width="15.75" style="3" bestFit="1" customWidth="1"/>
    <col min="12" max="12" width="11.25" style="3" bestFit="1" customWidth="1"/>
    <col min="13" max="13" width="10.5" style="3" bestFit="1" customWidth="1"/>
    <col min="14" max="14" width="9" style="3"/>
    <col min="15" max="15" width="11.25" style="3" bestFit="1" customWidth="1"/>
    <col min="16" max="16" width="9.375" style="3" bestFit="1" customWidth="1"/>
    <col min="17" max="16384" width="9" style="3"/>
  </cols>
  <sheetData>
    <row r="1" spans="1:11" s="1" customFormat="1" ht="26.25" x14ac:dyDescent="0.4">
      <c r="A1" s="174" t="s">
        <v>175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4" customFormat="1" ht="23.25" x14ac:dyDescent="0.35">
      <c r="A3" s="175" t="s">
        <v>169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s="4" customFormat="1" ht="23.25" x14ac:dyDescent="0.35">
      <c r="A4" s="175" t="s">
        <v>170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spans="1:11" s="4" customFormat="1" ht="23.25" x14ac:dyDescent="0.35">
      <c r="A5" s="175" t="s">
        <v>95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1:11" s="4" customFormat="1" ht="23.25" x14ac:dyDescent="0.35">
      <c r="A6" s="175" t="s">
        <v>96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</row>
    <row r="7" spans="1:11" s="5" customFormat="1" x14ac:dyDescent="0.3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</row>
    <row r="8" spans="1:11" s="13" customFormat="1" ht="18.75" x14ac:dyDescent="0.3">
      <c r="A8" s="12"/>
      <c r="B8" s="12"/>
      <c r="C8" s="12"/>
      <c r="D8" s="12" t="s">
        <v>44</v>
      </c>
      <c r="E8" s="12" t="s">
        <v>43</v>
      </c>
      <c r="F8" s="12" t="s">
        <v>42</v>
      </c>
      <c r="G8" s="171" t="s">
        <v>32</v>
      </c>
      <c r="H8" s="172"/>
      <c r="I8" s="172"/>
      <c r="J8" s="173"/>
      <c r="K8" s="12" t="s">
        <v>33</v>
      </c>
    </row>
    <row r="9" spans="1:11" s="13" customFormat="1" ht="18.75" x14ac:dyDescent="0.3">
      <c r="A9" s="14" t="s">
        <v>41</v>
      </c>
      <c r="B9" s="14" t="s">
        <v>40</v>
      </c>
      <c r="C9" s="14" t="s">
        <v>39</v>
      </c>
      <c r="D9" s="14" t="s">
        <v>38</v>
      </c>
      <c r="E9" s="14" t="s">
        <v>36</v>
      </c>
      <c r="F9" s="14" t="s">
        <v>37</v>
      </c>
      <c r="G9" s="14" t="s">
        <v>36</v>
      </c>
      <c r="H9" s="15" t="s">
        <v>35</v>
      </c>
      <c r="I9" s="15" t="s">
        <v>34</v>
      </c>
      <c r="J9" s="168" t="s">
        <v>33</v>
      </c>
      <c r="K9" s="14" t="s">
        <v>32</v>
      </c>
    </row>
    <row r="10" spans="1:11" s="13" customFormat="1" ht="18.75" x14ac:dyDescent="0.3">
      <c r="A10" s="14"/>
      <c r="B10" s="14"/>
      <c r="C10" s="14"/>
      <c r="D10" s="14"/>
      <c r="E10" s="14"/>
      <c r="F10" s="14" t="s">
        <v>31</v>
      </c>
      <c r="G10" s="14" t="s">
        <v>30</v>
      </c>
      <c r="H10" s="16" t="s">
        <v>29</v>
      </c>
      <c r="I10" s="16" t="s">
        <v>6</v>
      </c>
      <c r="J10" s="169"/>
      <c r="K10" s="14" t="s">
        <v>28</v>
      </c>
    </row>
    <row r="11" spans="1:11" s="54" customFormat="1" ht="15.75" x14ac:dyDescent="0.25">
      <c r="A11" s="53" t="s">
        <v>27</v>
      </c>
      <c r="B11" s="53" t="s">
        <v>26</v>
      </c>
      <c r="C11" s="53" t="s">
        <v>25</v>
      </c>
      <c r="D11" s="53" t="s">
        <v>24</v>
      </c>
      <c r="E11" s="53" t="s">
        <v>23</v>
      </c>
      <c r="F11" s="53" t="s">
        <v>22</v>
      </c>
      <c r="G11" s="53" t="s">
        <v>21</v>
      </c>
      <c r="H11" s="53" t="s">
        <v>20</v>
      </c>
      <c r="I11" s="53" t="s">
        <v>19</v>
      </c>
      <c r="J11" s="53" t="s">
        <v>18</v>
      </c>
      <c r="K11" s="53" t="s">
        <v>17</v>
      </c>
    </row>
    <row r="12" spans="1:11" s="17" customFormat="1" ht="18.75" x14ac:dyDescent="0.3">
      <c r="A12" s="18"/>
      <c r="B12" s="19" t="s">
        <v>16</v>
      </c>
      <c r="C12" s="18"/>
      <c r="D12" s="18"/>
      <c r="E12" s="20"/>
      <c r="F12" s="20"/>
      <c r="G12" s="20"/>
      <c r="H12" s="20"/>
      <c r="I12" s="20"/>
      <c r="J12" s="20"/>
      <c r="K12" s="21"/>
    </row>
    <row r="13" spans="1:11" s="28" customFormat="1" ht="18.75" x14ac:dyDescent="0.3">
      <c r="A13" s="22"/>
      <c r="B13" s="23"/>
      <c r="C13" s="22" t="s">
        <v>14</v>
      </c>
      <c r="D13" s="22" t="s">
        <v>15</v>
      </c>
      <c r="E13" s="24">
        <v>3</v>
      </c>
      <c r="F13" s="24">
        <v>6</v>
      </c>
      <c r="G13" s="25">
        <v>21000</v>
      </c>
      <c r="H13" s="26"/>
      <c r="I13" s="25">
        <f>G13*0.7</f>
        <v>14699.999999999998</v>
      </c>
      <c r="J13" s="25">
        <f>G13+I13</f>
        <v>35700</v>
      </c>
      <c r="K13" s="27">
        <f>J13*E13*F13</f>
        <v>642600</v>
      </c>
    </row>
    <row r="14" spans="1:11" s="28" customFormat="1" ht="18.75" x14ac:dyDescent="0.3">
      <c r="A14" s="22"/>
      <c r="B14" s="23"/>
      <c r="C14" s="22" t="s">
        <v>14</v>
      </c>
      <c r="D14" s="22" t="s">
        <v>10</v>
      </c>
      <c r="E14" s="24">
        <v>3</v>
      </c>
      <c r="F14" s="24">
        <v>6</v>
      </c>
      <c r="G14" s="25">
        <v>17500</v>
      </c>
      <c r="H14" s="29"/>
      <c r="I14" s="25">
        <f>G14*0.7</f>
        <v>12250</v>
      </c>
      <c r="J14" s="25">
        <f>G14+I14</f>
        <v>29750</v>
      </c>
      <c r="K14" s="27">
        <f>J14*E14*F14</f>
        <v>535500</v>
      </c>
    </row>
    <row r="15" spans="1:11" s="34" customFormat="1" ht="18.75" x14ac:dyDescent="0.3">
      <c r="A15" s="30"/>
      <c r="B15" s="31"/>
      <c r="C15" s="30" t="s">
        <v>13</v>
      </c>
      <c r="D15" s="30" t="s">
        <v>12</v>
      </c>
      <c r="E15" s="32">
        <v>2</v>
      </c>
      <c r="F15" s="30">
        <v>6</v>
      </c>
      <c r="G15" s="33">
        <v>15000</v>
      </c>
      <c r="H15" s="26">
        <f>G15*0.5</f>
        <v>7500</v>
      </c>
      <c r="I15" s="33"/>
      <c r="J15" s="33">
        <f>G15+H15</f>
        <v>22500</v>
      </c>
      <c r="K15" s="33">
        <f>J15*E15*F15</f>
        <v>270000</v>
      </c>
    </row>
    <row r="16" spans="1:11" s="34" customFormat="1" ht="18.75" x14ac:dyDescent="0.3">
      <c r="A16" s="30"/>
      <c r="B16" s="31"/>
      <c r="C16" s="35" t="s">
        <v>11</v>
      </c>
      <c r="D16" s="30" t="s">
        <v>10</v>
      </c>
      <c r="E16" s="32">
        <v>2</v>
      </c>
      <c r="F16" s="30">
        <v>6</v>
      </c>
      <c r="G16" s="33">
        <v>17500</v>
      </c>
      <c r="H16" s="26">
        <f>G16*0.5</f>
        <v>8750</v>
      </c>
      <c r="I16" s="33"/>
      <c r="J16" s="33">
        <f>G16+H16</f>
        <v>26250</v>
      </c>
      <c r="K16" s="33">
        <f>J16*E16*F16</f>
        <v>315000</v>
      </c>
    </row>
    <row r="17" spans="1:11" s="34" customFormat="1" ht="18.75" x14ac:dyDescent="0.3">
      <c r="A17" s="36"/>
      <c r="B17" s="36"/>
      <c r="C17" s="36"/>
      <c r="D17" s="37"/>
      <c r="E17" s="37"/>
      <c r="F17" s="37"/>
      <c r="G17" s="38"/>
      <c r="H17" s="39"/>
      <c r="I17" s="38"/>
      <c r="J17" s="38"/>
      <c r="K17" s="38"/>
    </row>
    <row r="18" spans="1:11" s="13" customFormat="1" ht="18.75" x14ac:dyDescent="0.3">
      <c r="A18" s="40"/>
      <c r="B18" s="165" t="s">
        <v>9</v>
      </c>
      <c r="C18" s="166"/>
      <c r="D18" s="167"/>
      <c r="E18" s="41">
        <f>SUM(E14:E17)</f>
        <v>7</v>
      </c>
      <c r="F18" s="42"/>
      <c r="G18" s="43"/>
      <c r="H18" s="43"/>
      <c r="I18" s="43"/>
      <c r="J18" s="44"/>
      <c r="K18" s="41">
        <f>SUM(K13:K17)</f>
        <v>1763100</v>
      </c>
    </row>
    <row r="19" spans="1:11" s="45" customFormat="1" ht="18.75" x14ac:dyDescent="0.3">
      <c r="B19" s="46" t="s">
        <v>8</v>
      </c>
      <c r="E19" s="47"/>
      <c r="G19" s="48"/>
      <c r="H19" s="48"/>
      <c r="I19" s="48"/>
      <c r="J19" s="48"/>
    </row>
    <row r="20" spans="1:11" s="45" customFormat="1" ht="18.75" x14ac:dyDescent="0.3">
      <c r="B20" s="46" t="s">
        <v>7</v>
      </c>
      <c r="E20" s="47"/>
      <c r="G20" s="48"/>
      <c r="H20" s="48"/>
      <c r="I20" s="48"/>
      <c r="J20" s="48"/>
    </row>
    <row r="21" spans="1:11" s="45" customFormat="1" ht="18.75" x14ac:dyDescent="0.3">
      <c r="B21" s="49" t="s">
        <v>6</v>
      </c>
      <c r="C21" s="45" t="s">
        <v>5</v>
      </c>
      <c r="D21" s="50">
        <v>21000</v>
      </c>
      <c r="E21" s="47" t="s">
        <v>1</v>
      </c>
      <c r="G21" s="48"/>
      <c r="H21" s="48"/>
      <c r="I21" s="48"/>
      <c r="J21" s="48"/>
    </row>
    <row r="22" spans="1:11" s="45" customFormat="1" ht="18.75" x14ac:dyDescent="0.3">
      <c r="B22" s="49"/>
      <c r="C22" s="45" t="s">
        <v>3</v>
      </c>
      <c r="D22" s="50">
        <v>17500</v>
      </c>
      <c r="E22" s="47" t="s">
        <v>1</v>
      </c>
      <c r="G22" s="48"/>
      <c r="H22" s="48"/>
      <c r="I22" s="48"/>
      <c r="J22" s="48"/>
    </row>
    <row r="23" spans="1:11" s="45" customFormat="1" ht="18.75" customHeight="1" x14ac:dyDescent="0.3">
      <c r="B23" s="49"/>
      <c r="D23" s="50"/>
      <c r="E23" s="47"/>
      <c r="G23" s="48"/>
      <c r="H23" s="48"/>
      <c r="I23" s="48"/>
      <c r="J23" s="48"/>
    </row>
    <row r="24" spans="1:11" s="45" customFormat="1" ht="18.75" x14ac:dyDescent="0.3">
      <c r="B24" s="49" t="s">
        <v>4</v>
      </c>
      <c r="C24" s="45" t="s">
        <v>3</v>
      </c>
      <c r="D24" s="50">
        <v>17500</v>
      </c>
      <c r="E24" s="47" t="s">
        <v>1</v>
      </c>
      <c r="G24" s="48"/>
      <c r="H24" s="48"/>
      <c r="I24" s="48"/>
      <c r="J24" s="48"/>
    </row>
    <row r="25" spans="1:11" s="45" customFormat="1" ht="18.75" x14ac:dyDescent="0.3">
      <c r="B25" s="49"/>
      <c r="C25" s="45" t="s">
        <v>2</v>
      </c>
      <c r="D25" s="50">
        <v>15000</v>
      </c>
      <c r="E25" s="47" t="s">
        <v>1</v>
      </c>
      <c r="G25" s="48"/>
      <c r="H25" s="48"/>
      <c r="I25" s="48"/>
      <c r="J25" s="48"/>
    </row>
    <row r="26" spans="1:11" s="45" customFormat="1" ht="18.75" x14ac:dyDescent="0.3">
      <c r="B26" s="46" t="s">
        <v>0</v>
      </c>
      <c r="E26" s="47"/>
      <c r="G26" s="48"/>
      <c r="H26" s="48"/>
      <c r="I26" s="48"/>
      <c r="J26" s="48"/>
    </row>
    <row r="27" spans="1:11" s="34" customFormat="1" ht="18.75" x14ac:dyDescent="0.3">
      <c r="B27" s="13"/>
      <c r="E27" s="51"/>
      <c r="G27" s="52"/>
      <c r="H27" s="52"/>
      <c r="I27" s="52"/>
      <c r="J27" s="52"/>
    </row>
    <row r="28" spans="1:11" s="34" customFormat="1" ht="18.75" x14ac:dyDescent="0.3">
      <c r="E28" s="51"/>
      <c r="G28" s="52"/>
      <c r="H28" s="52"/>
      <c r="I28" s="52"/>
      <c r="J28" s="52"/>
    </row>
    <row r="29" spans="1:11" s="34" customFormat="1" ht="18.75" x14ac:dyDescent="0.3">
      <c r="E29" s="51"/>
      <c r="G29" s="52"/>
      <c r="H29" s="52"/>
      <c r="I29" s="52"/>
      <c r="J29" s="52"/>
    </row>
    <row r="30" spans="1:11" s="34" customFormat="1" ht="18.75" x14ac:dyDescent="0.3">
      <c r="E30" s="51"/>
      <c r="G30" s="52"/>
      <c r="H30" s="52"/>
      <c r="I30" s="52"/>
      <c r="J30" s="52"/>
    </row>
    <row r="31" spans="1:11" s="34" customFormat="1" ht="18.75" x14ac:dyDescent="0.3">
      <c r="E31" s="51"/>
      <c r="G31" s="52"/>
      <c r="H31" s="52"/>
      <c r="I31" s="52"/>
      <c r="J31" s="52"/>
    </row>
    <row r="32" spans="1:11" x14ac:dyDescent="0.3">
      <c r="E32" s="10"/>
      <c r="G32" s="11"/>
      <c r="H32" s="11"/>
      <c r="I32" s="11"/>
    </row>
    <row r="33" spans="5:9" x14ac:dyDescent="0.3">
      <c r="E33" s="10"/>
      <c r="G33" s="11"/>
      <c r="H33" s="11"/>
      <c r="I33" s="11"/>
    </row>
    <row r="34" spans="5:9" x14ac:dyDescent="0.3">
      <c r="E34" s="10"/>
      <c r="G34" s="11"/>
      <c r="H34" s="11"/>
      <c r="I34" s="11"/>
    </row>
    <row r="35" spans="5:9" x14ac:dyDescent="0.3">
      <c r="E35" s="10"/>
      <c r="G35" s="11"/>
      <c r="H35" s="11"/>
      <c r="I35" s="11"/>
    </row>
    <row r="36" spans="5:9" x14ac:dyDescent="0.3">
      <c r="E36" s="10"/>
      <c r="G36" s="11"/>
      <c r="H36" s="11"/>
      <c r="I36" s="11"/>
    </row>
    <row r="37" spans="5:9" x14ac:dyDescent="0.3">
      <c r="E37" s="10"/>
      <c r="G37" s="11"/>
      <c r="H37" s="11"/>
      <c r="I37" s="11"/>
    </row>
    <row r="38" spans="5:9" x14ac:dyDescent="0.3">
      <c r="E38" s="10"/>
      <c r="G38" s="11"/>
      <c r="H38" s="11"/>
      <c r="I38" s="11"/>
    </row>
    <row r="39" spans="5:9" x14ac:dyDescent="0.3">
      <c r="E39" s="10"/>
      <c r="G39" s="11"/>
      <c r="H39" s="11"/>
      <c r="I39" s="11"/>
    </row>
    <row r="40" spans="5:9" x14ac:dyDescent="0.3">
      <c r="E40" s="10"/>
      <c r="G40" s="11"/>
      <c r="H40" s="11"/>
      <c r="I40" s="11"/>
    </row>
    <row r="41" spans="5:9" x14ac:dyDescent="0.3">
      <c r="E41" s="10"/>
      <c r="G41" s="11"/>
      <c r="H41" s="11"/>
      <c r="I41" s="11"/>
    </row>
    <row r="42" spans="5:9" x14ac:dyDescent="0.3">
      <c r="E42" s="10"/>
      <c r="G42" s="11"/>
      <c r="H42" s="11"/>
      <c r="I42" s="11"/>
    </row>
    <row r="43" spans="5:9" x14ac:dyDescent="0.3">
      <c r="E43" s="10"/>
      <c r="G43" s="11"/>
      <c r="H43" s="11"/>
      <c r="I43" s="11"/>
    </row>
    <row r="44" spans="5:9" x14ac:dyDescent="0.3">
      <c r="E44" s="10"/>
      <c r="G44" s="11"/>
      <c r="H44" s="11"/>
      <c r="I44" s="11"/>
    </row>
    <row r="45" spans="5:9" x14ac:dyDescent="0.3">
      <c r="E45" s="10"/>
      <c r="G45" s="11"/>
      <c r="H45" s="11"/>
      <c r="I45" s="11"/>
    </row>
    <row r="46" spans="5:9" x14ac:dyDescent="0.3">
      <c r="E46" s="10"/>
      <c r="G46" s="11"/>
      <c r="H46" s="11"/>
      <c r="I46" s="11"/>
    </row>
    <row r="47" spans="5:9" x14ac:dyDescent="0.3">
      <c r="E47" s="10"/>
      <c r="G47" s="11"/>
      <c r="H47" s="11"/>
      <c r="I47" s="11"/>
    </row>
    <row r="48" spans="5:9" x14ac:dyDescent="0.3">
      <c r="E48" s="10"/>
      <c r="G48" s="11"/>
      <c r="H48" s="11"/>
      <c r="I48" s="11"/>
    </row>
    <row r="49" spans="5:7" x14ac:dyDescent="0.3">
      <c r="E49" s="10"/>
      <c r="G49" s="11"/>
    </row>
    <row r="50" spans="5:7" x14ac:dyDescent="0.3">
      <c r="E50" s="10"/>
      <c r="G50" s="11"/>
    </row>
    <row r="51" spans="5:7" x14ac:dyDescent="0.3">
      <c r="E51" s="10"/>
      <c r="G51" s="11"/>
    </row>
    <row r="52" spans="5:7" x14ac:dyDescent="0.3">
      <c r="E52" s="10"/>
      <c r="G52" s="11"/>
    </row>
    <row r="53" spans="5:7" x14ac:dyDescent="0.3">
      <c r="E53" s="10"/>
      <c r="G53" s="11"/>
    </row>
    <row r="54" spans="5:7" x14ac:dyDescent="0.3">
      <c r="E54" s="10"/>
      <c r="G54" s="11"/>
    </row>
    <row r="55" spans="5:7" x14ac:dyDescent="0.3">
      <c r="E55" s="10"/>
      <c r="G55" s="11"/>
    </row>
    <row r="56" spans="5:7" x14ac:dyDescent="0.3">
      <c r="E56" s="10"/>
      <c r="G56" s="11"/>
    </row>
    <row r="57" spans="5:7" x14ac:dyDescent="0.3">
      <c r="E57" s="10"/>
      <c r="G57" s="11"/>
    </row>
    <row r="58" spans="5:7" x14ac:dyDescent="0.3">
      <c r="E58" s="10"/>
      <c r="G58" s="11"/>
    </row>
    <row r="59" spans="5:7" x14ac:dyDescent="0.3">
      <c r="E59" s="10"/>
      <c r="G59" s="11"/>
    </row>
    <row r="60" spans="5:7" x14ac:dyDescent="0.3">
      <c r="E60" s="10"/>
      <c r="G60" s="11"/>
    </row>
    <row r="61" spans="5:7" x14ac:dyDescent="0.3">
      <c r="E61" s="10"/>
      <c r="G61" s="11"/>
    </row>
    <row r="62" spans="5:7" x14ac:dyDescent="0.3">
      <c r="E62" s="10"/>
      <c r="G62" s="11"/>
    </row>
    <row r="63" spans="5:7" x14ac:dyDescent="0.3">
      <c r="E63" s="10"/>
      <c r="G63" s="11"/>
    </row>
    <row r="64" spans="5:7" x14ac:dyDescent="0.3">
      <c r="E64" s="10"/>
      <c r="G64" s="11"/>
    </row>
    <row r="65" spans="5:7" x14ac:dyDescent="0.3">
      <c r="E65" s="10"/>
      <c r="G65" s="11"/>
    </row>
    <row r="66" spans="5:7" x14ac:dyDescent="0.3">
      <c r="E66" s="10"/>
      <c r="G66" s="11"/>
    </row>
    <row r="67" spans="5:7" x14ac:dyDescent="0.3">
      <c r="E67" s="10"/>
      <c r="G67" s="11"/>
    </row>
    <row r="68" spans="5:7" x14ac:dyDescent="0.3">
      <c r="E68" s="10"/>
      <c r="G68" s="11"/>
    </row>
    <row r="69" spans="5:7" x14ac:dyDescent="0.3">
      <c r="E69" s="10"/>
      <c r="G69" s="11"/>
    </row>
    <row r="70" spans="5:7" x14ac:dyDescent="0.3">
      <c r="E70" s="10"/>
      <c r="G70" s="11"/>
    </row>
    <row r="71" spans="5:7" x14ac:dyDescent="0.3">
      <c r="E71" s="10"/>
      <c r="G71" s="11"/>
    </row>
    <row r="72" spans="5:7" x14ac:dyDescent="0.3">
      <c r="E72" s="10"/>
      <c r="G72" s="11"/>
    </row>
    <row r="73" spans="5:7" x14ac:dyDescent="0.3">
      <c r="E73" s="10"/>
      <c r="G73" s="11"/>
    </row>
    <row r="74" spans="5:7" x14ac:dyDescent="0.3">
      <c r="E74" s="10"/>
      <c r="G74" s="11"/>
    </row>
    <row r="75" spans="5:7" x14ac:dyDescent="0.3">
      <c r="E75" s="10"/>
      <c r="G75" s="11"/>
    </row>
    <row r="76" spans="5:7" x14ac:dyDescent="0.3">
      <c r="G76" s="11"/>
    </row>
    <row r="77" spans="5:7" x14ac:dyDescent="0.3">
      <c r="G77" s="11"/>
    </row>
    <row r="78" spans="5:7" x14ac:dyDescent="0.3">
      <c r="G78" s="11"/>
    </row>
    <row r="79" spans="5:7" x14ac:dyDescent="0.3">
      <c r="G79" s="11"/>
    </row>
    <row r="80" spans="5:7" x14ac:dyDescent="0.3">
      <c r="G80" s="11"/>
    </row>
    <row r="81" spans="7:7" x14ac:dyDescent="0.3">
      <c r="G81" s="11"/>
    </row>
    <row r="82" spans="7:7" x14ac:dyDescent="0.3">
      <c r="G82" s="11"/>
    </row>
    <row r="83" spans="7:7" x14ac:dyDescent="0.3">
      <c r="G83" s="11"/>
    </row>
    <row r="84" spans="7:7" x14ac:dyDescent="0.3">
      <c r="G84" s="11"/>
    </row>
    <row r="85" spans="7:7" x14ac:dyDescent="0.3">
      <c r="G85" s="11"/>
    </row>
    <row r="86" spans="7:7" x14ac:dyDescent="0.3">
      <c r="G86" s="11"/>
    </row>
    <row r="87" spans="7:7" x14ac:dyDescent="0.3">
      <c r="G87" s="11"/>
    </row>
    <row r="88" spans="7:7" x14ac:dyDescent="0.3">
      <c r="G88" s="11"/>
    </row>
    <row r="89" spans="7:7" x14ac:dyDescent="0.3">
      <c r="G89" s="11"/>
    </row>
    <row r="90" spans="7:7" x14ac:dyDescent="0.3">
      <c r="G90" s="11"/>
    </row>
    <row r="91" spans="7:7" x14ac:dyDescent="0.3">
      <c r="G91" s="11"/>
    </row>
  </sheetData>
  <mergeCells count="9">
    <mergeCell ref="B18:D18"/>
    <mergeCell ref="J9:J10"/>
    <mergeCell ref="A7:K7"/>
    <mergeCell ref="G8:J8"/>
    <mergeCell ref="A1:K1"/>
    <mergeCell ref="A4:K4"/>
    <mergeCell ref="A6:K6"/>
    <mergeCell ref="A3:K3"/>
    <mergeCell ref="A5:K5"/>
  </mergeCells>
  <pageMargins left="0.42" right="0.22" top="0.54" bottom="0.17" header="0.38" footer="0.1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37" workbookViewId="0">
      <selection activeCell="E40" sqref="E40"/>
    </sheetView>
  </sheetViews>
  <sheetFormatPr defaultRowHeight="23.1" customHeight="1" x14ac:dyDescent="0.25"/>
  <cols>
    <col min="1" max="1" width="19.5" style="119" customWidth="1"/>
    <col min="2" max="2" width="11.375" style="119" customWidth="1"/>
    <col min="3" max="3" width="16.5" style="119" customWidth="1"/>
    <col min="4" max="4" width="15.75" style="119" customWidth="1"/>
    <col min="5" max="5" width="16.125" style="119" bestFit="1" customWidth="1"/>
    <col min="6" max="6" width="12.5" style="119" bestFit="1" customWidth="1"/>
    <col min="7" max="7" width="13.75" style="119" customWidth="1"/>
    <col min="8" max="8" width="15.5" style="119" customWidth="1"/>
    <col min="9" max="16384" width="9" style="119"/>
  </cols>
  <sheetData>
    <row r="1" spans="1:8" s="127" customFormat="1" ht="23.1" customHeight="1" x14ac:dyDescent="0.4">
      <c r="A1" s="176" t="s">
        <v>102</v>
      </c>
      <c r="B1" s="176"/>
      <c r="C1" s="176"/>
      <c r="D1" s="176"/>
      <c r="E1" s="176"/>
      <c r="F1" s="176"/>
      <c r="G1" s="176"/>
      <c r="H1" s="176"/>
    </row>
    <row r="2" spans="1:8" s="128" customFormat="1" ht="23.1" customHeight="1" x14ac:dyDescent="0.35">
      <c r="A2" s="179" t="s">
        <v>51</v>
      </c>
      <c r="B2" s="179"/>
      <c r="C2" s="179"/>
      <c r="D2" s="179"/>
      <c r="E2" s="179"/>
      <c r="F2" s="179"/>
      <c r="G2" s="179"/>
      <c r="H2" s="179"/>
    </row>
    <row r="3" spans="1:8" s="128" customFormat="1" ht="23.1" customHeight="1" x14ac:dyDescent="0.35">
      <c r="A3" s="179" t="s">
        <v>132</v>
      </c>
      <c r="B3" s="179"/>
      <c r="C3" s="179"/>
      <c r="D3" s="179"/>
      <c r="E3" s="179"/>
      <c r="F3" s="179"/>
      <c r="G3" s="179"/>
      <c r="H3" s="179"/>
    </row>
    <row r="4" spans="1:8" s="128" customFormat="1" ht="23.1" customHeight="1" x14ac:dyDescent="0.35">
      <c r="A4" s="179" t="s">
        <v>50</v>
      </c>
      <c r="B4" s="179"/>
      <c r="C4" s="179"/>
      <c r="D4" s="179"/>
      <c r="E4" s="179"/>
      <c r="F4" s="179"/>
      <c r="G4" s="179"/>
      <c r="H4" s="179"/>
    </row>
    <row r="5" spans="1:8" s="127" customFormat="1" ht="23.1" customHeight="1" x14ac:dyDescent="0.4">
      <c r="A5" s="178" t="s">
        <v>167</v>
      </c>
      <c r="B5" s="178"/>
      <c r="C5" s="178"/>
      <c r="D5" s="178"/>
      <c r="E5" s="178"/>
      <c r="F5" s="178"/>
      <c r="G5" s="178"/>
      <c r="H5" s="178"/>
    </row>
    <row r="6" spans="1:8" ht="23.1" customHeight="1" x14ac:dyDescent="0.35">
      <c r="A6" s="147" t="s">
        <v>133</v>
      </c>
    </row>
    <row r="7" spans="1:8" s="143" customFormat="1" ht="23.1" customHeight="1" thickBot="1" x14ac:dyDescent="0.3">
      <c r="A7" s="142"/>
      <c r="B7" s="142" t="s">
        <v>43</v>
      </c>
      <c r="C7" s="142" t="s">
        <v>43</v>
      </c>
      <c r="D7" s="181" t="s">
        <v>105</v>
      </c>
      <c r="E7" s="183" t="s">
        <v>106</v>
      </c>
      <c r="F7" s="183"/>
      <c r="G7" s="183"/>
      <c r="H7" s="183"/>
    </row>
    <row r="8" spans="1:8" s="143" customFormat="1" ht="39" customHeight="1" x14ac:dyDescent="0.25">
      <c r="A8" s="133" t="s">
        <v>103</v>
      </c>
      <c r="B8" s="133" t="s">
        <v>47</v>
      </c>
      <c r="C8" s="133" t="s">
        <v>104</v>
      </c>
      <c r="D8" s="182"/>
      <c r="E8" s="133" t="s">
        <v>107</v>
      </c>
      <c r="F8" s="133" t="s">
        <v>108</v>
      </c>
      <c r="G8" s="133" t="s">
        <v>109</v>
      </c>
      <c r="H8" s="133" t="s">
        <v>33</v>
      </c>
    </row>
    <row r="9" spans="1:8" s="146" customFormat="1" ht="25.5" customHeight="1" thickBot="1" x14ac:dyDescent="0.3">
      <c r="A9" s="144"/>
      <c r="B9" s="144"/>
      <c r="C9" s="144"/>
      <c r="D9" s="145"/>
      <c r="E9" s="144" t="s">
        <v>147</v>
      </c>
      <c r="F9" s="144" t="s">
        <v>26</v>
      </c>
      <c r="G9" s="144" t="s">
        <v>25</v>
      </c>
      <c r="H9" s="144" t="s">
        <v>148</v>
      </c>
    </row>
    <row r="10" spans="1:8" ht="23.1" customHeight="1" x14ac:dyDescent="0.25">
      <c r="A10" s="130" t="s">
        <v>110</v>
      </c>
      <c r="B10" s="131"/>
      <c r="C10" s="131"/>
      <c r="D10" s="131"/>
      <c r="E10" s="131"/>
      <c r="F10" s="131"/>
      <c r="G10" s="131"/>
      <c r="H10" s="131"/>
    </row>
    <row r="11" spans="1:8" ht="23.1" customHeight="1" x14ac:dyDescent="0.25">
      <c r="A11" s="132" t="s">
        <v>111</v>
      </c>
      <c r="B11" s="133"/>
      <c r="C11" s="133"/>
      <c r="D11" s="133">
        <v>13</v>
      </c>
      <c r="E11" s="133"/>
      <c r="F11" s="133"/>
      <c r="G11" s="133"/>
      <c r="H11" s="133">
        <v>21</v>
      </c>
    </row>
    <row r="12" spans="1:8" ht="23.1" customHeight="1" x14ac:dyDescent="0.25">
      <c r="A12" s="134" t="s">
        <v>112</v>
      </c>
      <c r="B12" s="129">
        <v>2</v>
      </c>
      <c r="C12" s="129">
        <v>160</v>
      </c>
      <c r="D12" s="129">
        <v>2</v>
      </c>
      <c r="E12" s="129"/>
      <c r="F12" s="129"/>
      <c r="G12" s="129"/>
      <c r="H12" s="129"/>
    </row>
    <row r="13" spans="1:8" ht="23.1" customHeight="1" x14ac:dyDescent="0.25">
      <c r="A13" s="134" t="s">
        <v>113</v>
      </c>
      <c r="B13" s="129">
        <v>3</v>
      </c>
      <c r="C13" s="129">
        <v>160</v>
      </c>
      <c r="D13" s="129">
        <v>2</v>
      </c>
      <c r="E13" s="129">
        <v>4</v>
      </c>
      <c r="F13" s="129">
        <v>3</v>
      </c>
      <c r="G13" s="129">
        <v>1</v>
      </c>
      <c r="H13" s="129">
        <v>12</v>
      </c>
    </row>
    <row r="14" spans="1:8" ht="23.1" customHeight="1" x14ac:dyDescent="0.25">
      <c r="A14" s="134" t="s">
        <v>114</v>
      </c>
      <c r="B14" s="129">
        <v>3</v>
      </c>
      <c r="C14" s="129">
        <v>120</v>
      </c>
      <c r="D14" s="129">
        <v>3</v>
      </c>
      <c r="E14" s="129"/>
      <c r="F14" s="129"/>
      <c r="G14" s="129"/>
      <c r="H14" s="129"/>
    </row>
    <row r="15" spans="1:8" ht="23.1" customHeight="1" x14ac:dyDescent="0.25">
      <c r="A15" s="134" t="s">
        <v>115</v>
      </c>
      <c r="B15" s="129">
        <v>4</v>
      </c>
      <c r="C15" s="129">
        <v>120</v>
      </c>
      <c r="D15" s="129">
        <v>3</v>
      </c>
      <c r="E15" s="129">
        <v>3</v>
      </c>
      <c r="F15" s="129">
        <v>3</v>
      </c>
      <c r="G15" s="129">
        <v>1</v>
      </c>
      <c r="H15" s="129">
        <v>9</v>
      </c>
    </row>
    <row r="16" spans="1:8" ht="23.1" customHeight="1" thickBot="1" x14ac:dyDescent="0.3">
      <c r="A16" s="135" t="s">
        <v>116</v>
      </c>
      <c r="B16" s="136">
        <v>3</v>
      </c>
      <c r="C16" s="136">
        <v>140</v>
      </c>
      <c r="D16" s="136">
        <v>3</v>
      </c>
      <c r="E16" s="136"/>
      <c r="F16" s="136"/>
      <c r="G16" s="136"/>
      <c r="H16" s="136"/>
    </row>
    <row r="17" spans="1:8" ht="23.1" customHeight="1" x14ac:dyDescent="0.25">
      <c r="A17" s="132" t="s">
        <v>117</v>
      </c>
      <c r="B17" s="129"/>
      <c r="C17" s="129"/>
      <c r="D17" s="133">
        <v>8</v>
      </c>
      <c r="E17" s="133"/>
      <c r="F17" s="133"/>
      <c r="G17" s="133"/>
      <c r="H17" s="133">
        <v>66</v>
      </c>
    </row>
    <row r="18" spans="1:8" ht="23.1" customHeight="1" x14ac:dyDescent="0.25">
      <c r="A18" s="134" t="s">
        <v>118</v>
      </c>
      <c r="B18" s="129">
        <v>3</v>
      </c>
      <c r="C18" s="129">
        <v>12</v>
      </c>
      <c r="D18" s="129">
        <v>3</v>
      </c>
      <c r="E18" s="129"/>
      <c r="F18" s="129"/>
      <c r="G18" s="129"/>
      <c r="H18" s="129"/>
    </row>
    <row r="19" spans="1:8" ht="23.1" customHeight="1" x14ac:dyDescent="0.25">
      <c r="A19" s="134" t="s">
        <v>119</v>
      </c>
      <c r="B19" s="129">
        <v>3</v>
      </c>
      <c r="C19" s="129">
        <v>10</v>
      </c>
      <c r="D19" s="129">
        <v>3</v>
      </c>
      <c r="E19" s="129"/>
      <c r="F19" s="129"/>
      <c r="G19" s="129"/>
      <c r="H19" s="129"/>
    </row>
    <row r="20" spans="1:8" ht="23.1" customHeight="1" x14ac:dyDescent="0.25">
      <c r="A20" s="134" t="s">
        <v>120</v>
      </c>
      <c r="B20" s="129">
        <v>3</v>
      </c>
      <c r="C20" s="129">
        <v>10</v>
      </c>
      <c r="D20" s="129">
        <v>2</v>
      </c>
      <c r="E20" s="129">
        <v>2</v>
      </c>
      <c r="F20" s="129">
        <v>3</v>
      </c>
      <c r="G20" s="129">
        <v>2</v>
      </c>
      <c r="H20" s="129">
        <v>12</v>
      </c>
    </row>
    <row r="21" spans="1:8" ht="23.1" customHeight="1" thickBot="1" x14ac:dyDescent="0.3">
      <c r="A21" s="135" t="s">
        <v>121</v>
      </c>
      <c r="B21" s="136">
        <v>3</v>
      </c>
      <c r="C21" s="136">
        <v>15</v>
      </c>
      <c r="D21" s="136"/>
      <c r="E21" s="136">
        <v>3</v>
      </c>
      <c r="F21" s="136">
        <v>9</v>
      </c>
      <c r="G21" s="136">
        <v>2</v>
      </c>
      <c r="H21" s="136">
        <v>54</v>
      </c>
    </row>
    <row r="22" spans="1:8" ht="23.1" customHeight="1" x14ac:dyDescent="0.25">
      <c r="A22" s="132" t="s">
        <v>122</v>
      </c>
      <c r="B22" s="134"/>
      <c r="C22" s="134"/>
      <c r="D22" s="134"/>
      <c r="E22" s="134"/>
      <c r="F22" s="134"/>
      <c r="G22" s="134"/>
      <c r="H22" s="134"/>
    </row>
    <row r="23" spans="1:8" ht="23.1" customHeight="1" x14ac:dyDescent="0.25">
      <c r="A23" s="132" t="s">
        <v>111</v>
      </c>
      <c r="B23" s="134"/>
      <c r="C23" s="134"/>
      <c r="D23" s="133">
        <v>13</v>
      </c>
      <c r="E23" s="133"/>
      <c r="F23" s="133"/>
      <c r="G23" s="133"/>
      <c r="H23" s="133">
        <v>24</v>
      </c>
    </row>
    <row r="24" spans="1:8" ht="23.1" customHeight="1" x14ac:dyDescent="0.25">
      <c r="A24" s="134" t="s">
        <v>123</v>
      </c>
      <c r="B24" s="129">
        <v>2</v>
      </c>
      <c r="C24" s="129">
        <v>160</v>
      </c>
      <c r="D24" s="129">
        <v>2</v>
      </c>
      <c r="E24" s="129"/>
      <c r="F24" s="129"/>
      <c r="G24" s="129"/>
      <c r="H24" s="129"/>
    </row>
    <row r="25" spans="1:8" ht="23.1" customHeight="1" x14ac:dyDescent="0.25">
      <c r="A25" s="134" t="s">
        <v>124</v>
      </c>
      <c r="B25" s="129">
        <v>3</v>
      </c>
      <c r="C25" s="129">
        <v>160</v>
      </c>
      <c r="D25" s="129">
        <v>2</v>
      </c>
      <c r="E25" s="129">
        <v>4</v>
      </c>
      <c r="F25" s="129">
        <v>3</v>
      </c>
      <c r="G25" s="129">
        <v>1</v>
      </c>
      <c r="H25" s="129">
        <v>12</v>
      </c>
    </row>
    <row r="26" spans="1:8" ht="23.1" customHeight="1" x14ac:dyDescent="0.25">
      <c r="A26" s="134" t="s">
        <v>125</v>
      </c>
      <c r="B26" s="129">
        <v>3</v>
      </c>
      <c r="C26" s="129">
        <v>120</v>
      </c>
      <c r="D26" s="129">
        <v>3</v>
      </c>
      <c r="E26" s="129"/>
      <c r="F26" s="129"/>
      <c r="G26" s="129"/>
      <c r="H26" s="129"/>
    </row>
    <row r="27" spans="1:8" ht="23.1" customHeight="1" x14ac:dyDescent="0.25">
      <c r="A27" s="134" t="s">
        <v>126</v>
      </c>
      <c r="B27" s="129">
        <v>4</v>
      </c>
      <c r="C27" s="129">
        <v>120</v>
      </c>
      <c r="D27" s="129">
        <v>3</v>
      </c>
      <c r="E27" s="129">
        <v>4</v>
      </c>
      <c r="F27" s="129">
        <v>3</v>
      </c>
      <c r="G27" s="129">
        <v>1</v>
      </c>
      <c r="H27" s="129">
        <v>12</v>
      </c>
    </row>
    <row r="28" spans="1:8" ht="23.1" customHeight="1" thickBot="1" x14ac:dyDescent="0.3">
      <c r="A28" s="135" t="s">
        <v>127</v>
      </c>
      <c r="B28" s="136">
        <v>3</v>
      </c>
      <c r="C28" s="136">
        <v>140</v>
      </c>
      <c r="D28" s="136">
        <v>3</v>
      </c>
      <c r="E28" s="136"/>
      <c r="F28" s="136"/>
      <c r="G28" s="136"/>
      <c r="H28" s="136"/>
    </row>
    <row r="29" spans="1:8" ht="23.1" customHeight="1" x14ac:dyDescent="0.25">
      <c r="A29" s="132" t="s">
        <v>117</v>
      </c>
      <c r="B29" s="133"/>
      <c r="C29" s="133"/>
      <c r="D29" s="133">
        <v>8</v>
      </c>
      <c r="E29" s="133"/>
      <c r="F29" s="133"/>
      <c r="G29" s="133"/>
      <c r="H29" s="133">
        <v>72</v>
      </c>
    </row>
    <row r="30" spans="1:8" ht="23.1" customHeight="1" x14ac:dyDescent="0.25">
      <c r="A30" s="134" t="s">
        <v>128</v>
      </c>
      <c r="B30" s="129">
        <v>3</v>
      </c>
      <c r="C30" s="129">
        <v>12</v>
      </c>
      <c r="D30" s="129">
        <v>3</v>
      </c>
      <c r="E30" s="129"/>
      <c r="F30" s="129"/>
      <c r="G30" s="129"/>
      <c r="H30" s="129"/>
    </row>
    <row r="31" spans="1:8" ht="23.1" customHeight="1" x14ac:dyDescent="0.25">
      <c r="A31" s="134" t="s">
        <v>129</v>
      </c>
      <c r="B31" s="129">
        <v>3</v>
      </c>
      <c r="C31" s="129">
        <v>10</v>
      </c>
      <c r="D31" s="129">
        <v>3</v>
      </c>
      <c r="E31" s="129"/>
      <c r="F31" s="129"/>
      <c r="G31" s="129"/>
      <c r="H31" s="129"/>
    </row>
    <row r="32" spans="1:8" ht="23.1" customHeight="1" x14ac:dyDescent="0.25">
      <c r="A32" s="134" t="s">
        <v>130</v>
      </c>
      <c r="B32" s="129">
        <v>3</v>
      </c>
      <c r="C32" s="129">
        <v>10</v>
      </c>
      <c r="D32" s="129">
        <v>2</v>
      </c>
      <c r="E32" s="129">
        <v>2</v>
      </c>
      <c r="F32" s="129">
        <v>3</v>
      </c>
      <c r="G32" s="129">
        <v>2</v>
      </c>
      <c r="H32" s="129">
        <v>12</v>
      </c>
    </row>
    <row r="33" spans="1:8" ht="23.1" customHeight="1" x14ac:dyDescent="0.25">
      <c r="A33" s="137" t="s">
        <v>131</v>
      </c>
      <c r="B33" s="138">
        <v>3</v>
      </c>
      <c r="C33" s="138">
        <v>15</v>
      </c>
      <c r="D33" s="138"/>
      <c r="E33" s="138">
        <v>3</v>
      </c>
      <c r="F33" s="138">
        <v>10</v>
      </c>
      <c r="G33" s="138">
        <v>2</v>
      </c>
      <c r="H33" s="138">
        <v>60</v>
      </c>
    </row>
    <row r="34" spans="1:8" ht="23.1" customHeight="1" x14ac:dyDescent="0.25">
      <c r="A34" s="160"/>
      <c r="B34" s="161"/>
      <c r="C34" s="161"/>
      <c r="D34" s="161"/>
      <c r="E34" s="161"/>
      <c r="F34" s="161"/>
      <c r="G34" s="161"/>
      <c r="H34" s="161"/>
    </row>
    <row r="35" spans="1:8" ht="23.1" customHeight="1" x14ac:dyDescent="0.25">
      <c r="A35" s="160"/>
      <c r="B35" s="161"/>
      <c r="C35" s="161"/>
      <c r="D35" s="161"/>
      <c r="E35" s="161"/>
      <c r="F35" s="161"/>
      <c r="G35" s="161"/>
      <c r="H35" s="161"/>
    </row>
    <row r="36" spans="1:8" ht="23.1" customHeight="1" x14ac:dyDescent="0.25">
      <c r="A36" s="160"/>
      <c r="B36" s="161"/>
      <c r="C36" s="161"/>
      <c r="D36" s="161"/>
      <c r="E36" s="161"/>
      <c r="F36" s="161"/>
      <c r="G36" s="161"/>
      <c r="H36" s="161"/>
    </row>
    <row r="37" spans="1:8" ht="23.1" customHeight="1" x14ac:dyDescent="0.25">
      <c r="A37" s="160"/>
      <c r="B37" s="161"/>
      <c r="C37" s="161"/>
      <c r="D37" s="161"/>
      <c r="E37" s="161"/>
      <c r="F37" s="161"/>
      <c r="G37" s="161"/>
      <c r="H37" s="161"/>
    </row>
    <row r="38" spans="1:8" ht="23.1" customHeight="1" x14ac:dyDescent="0.25">
      <c r="A38" s="160"/>
      <c r="B38" s="161"/>
      <c r="C38" s="161"/>
      <c r="D38" s="161"/>
      <c r="E38" s="161"/>
      <c r="F38" s="161"/>
      <c r="G38" s="161"/>
      <c r="H38" s="161"/>
    </row>
    <row r="39" spans="1:8" ht="23.1" customHeight="1" x14ac:dyDescent="0.25">
      <c r="A39" s="160"/>
      <c r="B39" s="161"/>
      <c r="C39" s="161"/>
      <c r="D39" s="161"/>
      <c r="E39" s="161"/>
      <c r="F39" s="161"/>
      <c r="G39" s="161"/>
      <c r="H39" s="161"/>
    </row>
    <row r="40" spans="1:8" ht="23.1" customHeight="1" x14ac:dyDescent="0.25">
      <c r="A40" s="160"/>
      <c r="B40" s="161"/>
      <c r="C40" s="161"/>
      <c r="D40" s="161"/>
      <c r="E40" s="161"/>
      <c r="F40" s="161"/>
      <c r="G40" s="161"/>
      <c r="H40" s="161"/>
    </row>
    <row r="41" spans="1:8" ht="23.1" customHeight="1" x14ac:dyDescent="0.25">
      <c r="A41" s="160"/>
      <c r="B41" s="161"/>
      <c r="C41" s="161"/>
      <c r="D41" s="161"/>
      <c r="E41" s="161"/>
      <c r="F41" s="161"/>
      <c r="G41" s="161"/>
      <c r="H41" s="161"/>
    </row>
    <row r="42" spans="1:8" ht="23.1" customHeight="1" x14ac:dyDescent="0.25">
      <c r="A42" s="160"/>
      <c r="B42" s="161"/>
      <c r="C42" s="161"/>
      <c r="D42" s="161"/>
      <c r="E42" s="161"/>
      <c r="F42" s="161"/>
      <c r="G42" s="161"/>
      <c r="H42" s="161"/>
    </row>
    <row r="43" spans="1:8" ht="23.1" customHeight="1" x14ac:dyDescent="0.25">
      <c r="A43" s="160"/>
      <c r="B43" s="161"/>
      <c r="C43" s="161"/>
      <c r="D43" s="161"/>
      <c r="E43" s="161"/>
      <c r="F43" s="161"/>
      <c r="G43" s="161"/>
      <c r="H43" s="161"/>
    </row>
    <row r="44" spans="1:8" s="139" customFormat="1" ht="23.1" customHeight="1" thickBot="1" x14ac:dyDescent="0.4">
      <c r="A44" s="140" t="s">
        <v>134</v>
      </c>
    </row>
    <row r="45" spans="1:8" s="141" customFormat="1" ht="23.1" customHeight="1" x14ac:dyDescent="0.35">
      <c r="A45" s="149"/>
      <c r="B45" s="184" t="s">
        <v>136</v>
      </c>
      <c r="C45" s="185"/>
      <c r="D45" s="186"/>
      <c r="E45" s="150"/>
      <c r="F45" s="151"/>
    </row>
    <row r="46" spans="1:8" s="141" customFormat="1" ht="23.1" customHeight="1" thickBot="1" x14ac:dyDescent="0.4">
      <c r="A46" s="152" t="s">
        <v>135</v>
      </c>
      <c r="B46" s="187"/>
      <c r="C46" s="188"/>
      <c r="D46" s="189"/>
      <c r="E46" s="123" t="s">
        <v>137</v>
      </c>
      <c r="F46" s="123" t="s">
        <v>138</v>
      </c>
    </row>
    <row r="47" spans="1:8" s="141" customFormat="1" ht="21" x14ac:dyDescent="0.35">
      <c r="A47" s="153"/>
      <c r="B47" s="123" t="s">
        <v>110</v>
      </c>
      <c r="C47" s="123" t="s">
        <v>122</v>
      </c>
      <c r="D47" s="123" t="s">
        <v>140</v>
      </c>
      <c r="E47" s="154"/>
      <c r="F47" s="123" t="s">
        <v>139</v>
      </c>
    </row>
    <row r="48" spans="1:8" s="141" customFormat="1" ht="21.75" thickBot="1" x14ac:dyDescent="0.4">
      <c r="A48" s="153"/>
      <c r="B48" s="123">
        <v>-1</v>
      </c>
      <c r="C48" s="123">
        <v>-2</v>
      </c>
      <c r="D48" s="123" t="s">
        <v>141</v>
      </c>
      <c r="E48" s="154"/>
      <c r="F48" s="154"/>
    </row>
    <row r="49" spans="1:6" s="139" customFormat="1" ht="23.1" customHeight="1" x14ac:dyDescent="0.35">
      <c r="A49" s="122" t="s">
        <v>111</v>
      </c>
      <c r="B49" s="120"/>
      <c r="C49" s="120"/>
      <c r="D49" s="120"/>
      <c r="E49" s="120"/>
      <c r="F49" s="120"/>
    </row>
    <row r="50" spans="1:6" s="139" customFormat="1" ht="21" x14ac:dyDescent="0.35">
      <c r="A50" s="124" t="s">
        <v>49</v>
      </c>
      <c r="B50" s="121">
        <v>13</v>
      </c>
      <c r="C50" s="121">
        <v>13</v>
      </c>
      <c r="D50" s="121">
        <v>13</v>
      </c>
      <c r="E50" s="121" t="s">
        <v>142</v>
      </c>
      <c r="F50" s="121" t="s">
        <v>165</v>
      </c>
    </row>
    <row r="51" spans="1:6" s="139" customFormat="1" ht="21" x14ac:dyDescent="0.35">
      <c r="A51" s="124" t="s">
        <v>48</v>
      </c>
      <c r="B51" s="121">
        <v>21</v>
      </c>
      <c r="C51" s="121">
        <v>24</v>
      </c>
      <c r="D51" s="121">
        <v>22.5</v>
      </c>
      <c r="E51" s="121" t="s">
        <v>143</v>
      </c>
      <c r="F51" s="121">
        <f xml:space="preserve"> 2.08</f>
        <v>2.08</v>
      </c>
    </row>
    <row r="52" spans="1:6" s="139" customFormat="1" ht="21.75" thickBot="1" x14ac:dyDescent="0.4">
      <c r="A52" s="124"/>
      <c r="B52" s="121"/>
      <c r="C52" s="121"/>
      <c r="D52" s="121"/>
      <c r="E52" s="121"/>
      <c r="F52" s="121"/>
    </row>
    <row r="53" spans="1:6" s="139" customFormat="1" ht="23.1" customHeight="1" x14ac:dyDescent="0.35">
      <c r="A53" s="122" t="s">
        <v>117</v>
      </c>
      <c r="B53" s="120"/>
      <c r="C53" s="120"/>
      <c r="D53" s="120"/>
      <c r="E53" s="120"/>
      <c r="F53" s="120"/>
    </row>
    <row r="54" spans="1:6" ht="23.1" customHeight="1" x14ac:dyDescent="0.25">
      <c r="A54" s="124" t="s">
        <v>49</v>
      </c>
      <c r="B54" s="121">
        <v>8</v>
      </c>
      <c r="C54" s="121">
        <v>8</v>
      </c>
      <c r="D54" s="121">
        <v>8</v>
      </c>
      <c r="E54" s="121" t="s">
        <v>144</v>
      </c>
      <c r="F54" s="121" t="s">
        <v>166</v>
      </c>
    </row>
    <row r="55" spans="1:6" ht="23.1" customHeight="1" thickBot="1" x14ac:dyDescent="0.3">
      <c r="A55" s="125" t="s">
        <v>48</v>
      </c>
      <c r="B55" s="126">
        <v>66</v>
      </c>
      <c r="C55" s="126">
        <v>72</v>
      </c>
      <c r="D55" s="126">
        <v>69</v>
      </c>
      <c r="E55" s="126" t="s">
        <v>145</v>
      </c>
      <c r="F55" s="126">
        <f xml:space="preserve"> 7.21</f>
        <v>7.21</v>
      </c>
    </row>
    <row r="56" spans="1:6" ht="23.1" customHeight="1" thickBot="1" x14ac:dyDescent="0.3">
      <c r="A56" s="190" t="s">
        <v>146</v>
      </c>
      <c r="B56" s="191"/>
      <c r="C56" s="191"/>
      <c r="D56" s="191"/>
      <c r="E56" s="192"/>
      <c r="F56" s="155">
        <v>9.2899999999999991</v>
      </c>
    </row>
    <row r="58" spans="1:6" s="139" customFormat="1" ht="23.1" customHeight="1" x14ac:dyDescent="0.35">
      <c r="B58" s="179" t="s">
        <v>168</v>
      </c>
      <c r="C58" s="179"/>
      <c r="D58" s="179"/>
    </row>
    <row r="59" spans="1:6" s="139" customFormat="1" ht="23.1" customHeight="1" x14ac:dyDescent="0.35">
      <c r="B59" s="157"/>
      <c r="C59" s="157"/>
      <c r="D59" s="157"/>
    </row>
    <row r="60" spans="1:6" s="139" customFormat="1" ht="23.1" customHeight="1" x14ac:dyDescent="0.35">
      <c r="B60" s="162"/>
      <c r="C60" s="162"/>
      <c r="D60" s="162"/>
    </row>
    <row r="61" spans="1:6" s="139" customFormat="1" ht="23.1" customHeight="1" x14ac:dyDescent="0.35">
      <c r="B61" s="162"/>
      <c r="C61" s="162"/>
      <c r="D61" s="162"/>
    </row>
    <row r="62" spans="1:6" s="139" customFormat="1" ht="23.1" customHeight="1" x14ac:dyDescent="0.35">
      <c r="B62" s="162"/>
      <c r="C62" s="162"/>
      <c r="D62" s="162"/>
    </row>
    <row r="63" spans="1:6" s="139" customFormat="1" ht="23.1" customHeight="1" x14ac:dyDescent="0.35">
      <c r="B63" s="162"/>
      <c r="C63" s="162"/>
      <c r="D63" s="162"/>
    </row>
    <row r="64" spans="1:6" s="139" customFormat="1" ht="23.1" customHeight="1" x14ac:dyDescent="0.35">
      <c r="B64" s="162"/>
      <c r="C64" s="162"/>
      <c r="D64" s="162"/>
    </row>
    <row r="65" spans="1:7" s="139" customFormat="1" ht="23.1" customHeight="1" x14ac:dyDescent="0.35">
      <c r="B65" s="162"/>
      <c r="C65" s="162"/>
      <c r="D65" s="162"/>
    </row>
    <row r="66" spans="1:7" s="139" customFormat="1" ht="23.1" customHeight="1" x14ac:dyDescent="0.35">
      <c r="B66" s="162"/>
      <c r="C66" s="162"/>
      <c r="D66" s="162"/>
    </row>
    <row r="67" spans="1:7" s="141" customFormat="1" ht="23.1" customHeight="1" x14ac:dyDescent="0.35">
      <c r="A67" s="156" t="s">
        <v>155</v>
      </c>
    </row>
    <row r="68" spans="1:7" s="141" customFormat="1" ht="23.1" customHeight="1" x14ac:dyDescent="0.35">
      <c r="B68" s="141" t="s">
        <v>157</v>
      </c>
      <c r="C68" s="141" t="s">
        <v>150</v>
      </c>
      <c r="D68" s="141" t="s">
        <v>156</v>
      </c>
    </row>
    <row r="69" spans="1:7" s="141" customFormat="1" ht="23.1" customHeight="1" x14ac:dyDescent="0.35">
      <c r="C69" s="141" t="s">
        <v>151</v>
      </c>
      <c r="D69" s="141" t="s">
        <v>158</v>
      </c>
    </row>
    <row r="70" spans="1:7" s="141" customFormat="1" ht="23.1" customHeight="1" x14ac:dyDescent="0.35"/>
    <row r="71" spans="1:7" s="141" customFormat="1" ht="23.1" customHeight="1" x14ac:dyDescent="0.35">
      <c r="B71" s="141" t="s">
        <v>159</v>
      </c>
      <c r="C71" s="141" t="s">
        <v>150</v>
      </c>
      <c r="D71" s="141" t="s">
        <v>160</v>
      </c>
    </row>
    <row r="72" spans="1:7" s="141" customFormat="1" ht="23.1" customHeight="1" x14ac:dyDescent="0.35">
      <c r="C72" s="141" t="s">
        <v>151</v>
      </c>
      <c r="D72" s="141" t="s">
        <v>161</v>
      </c>
    </row>
    <row r="73" spans="1:7" s="141" customFormat="1" ht="23.1" customHeight="1" x14ac:dyDescent="0.35"/>
    <row r="74" spans="1:7" s="141" customFormat="1" ht="23.1" customHeight="1" x14ac:dyDescent="0.35">
      <c r="A74" s="148" t="s">
        <v>162</v>
      </c>
      <c r="B74" s="148" t="s">
        <v>149</v>
      </c>
      <c r="C74" s="180" t="s">
        <v>163</v>
      </c>
      <c r="D74" s="180"/>
      <c r="E74" s="180"/>
      <c r="F74" s="180"/>
      <c r="G74" s="180"/>
    </row>
    <row r="75" spans="1:7" s="141" customFormat="1" ht="23.1" customHeight="1" x14ac:dyDescent="0.35">
      <c r="A75" s="148" t="s">
        <v>152</v>
      </c>
      <c r="C75" s="177" t="s">
        <v>153</v>
      </c>
      <c r="D75" s="177"/>
      <c r="E75" s="177"/>
      <c r="F75" s="177"/>
      <c r="G75" s="177"/>
    </row>
    <row r="76" spans="1:7" s="141" customFormat="1" ht="23.1" customHeight="1" x14ac:dyDescent="0.35"/>
    <row r="77" spans="1:7" s="141" customFormat="1" ht="23.1" customHeight="1" x14ac:dyDescent="0.35">
      <c r="A77" s="148" t="s">
        <v>162</v>
      </c>
      <c r="B77" s="148" t="s">
        <v>149</v>
      </c>
      <c r="C77" s="180" t="s">
        <v>164</v>
      </c>
      <c r="D77" s="180"/>
      <c r="E77" s="180"/>
      <c r="F77" s="180"/>
      <c r="G77" s="180"/>
    </row>
    <row r="78" spans="1:7" s="141" customFormat="1" ht="23.1" customHeight="1" x14ac:dyDescent="0.35">
      <c r="A78" s="148" t="s">
        <v>154</v>
      </c>
      <c r="C78" s="177" t="s">
        <v>153</v>
      </c>
      <c r="D78" s="177"/>
      <c r="E78" s="177"/>
      <c r="F78" s="177"/>
      <c r="G78" s="177"/>
    </row>
    <row r="79" spans="1:7" s="141" customFormat="1" ht="23.1" customHeight="1" x14ac:dyDescent="0.35"/>
    <row r="80" spans="1:7" s="139" customFormat="1" ht="23.1" customHeight="1" x14ac:dyDescent="0.35"/>
    <row r="81" s="139" customFormat="1" ht="23.1" customHeight="1" x14ac:dyDescent="0.35"/>
    <row r="82" s="139" customFormat="1" ht="23.1" customHeight="1" x14ac:dyDescent="0.35"/>
  </sheetData>
  <mergeCells count="14">
    <mergeCell ref="A1:H1"/>
    <mergeCell ref="C78:G78"/>
    <mergeCell ref="A5:H5"/>
    <mergeCell ref="B58:D58"/>
    <mergeCell ref="A2:H2"/>
    <mergeCell ref="A3:H3"/>
    <mergeCell ref="A4:H4"/>
    <mergeCell ref="C74:G74"/>
    <mergeCell ref="C75:G75"/>
    <mergeCell ref="C77:G77"/>
    <mergeCell ref="D7:D8"/>
    <mergeCell ref="E7:H7"/>
    <mergeCell ref="B45:D46"/>
    <mergeCell ref="A56:E56"/>
  </mergeCells>
  <pageMargins left="0.70866141732283472" right="0.15748031496062992" top="0.74803149606299213" bottom="0.23622047244094491" header="0.31496062992125984" footer="0.1574803149606299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S10" sqref="S10"/>
    </sheetView>
  </sheetViews>
  <sheetFormatPr defaultRowHeight="18.75" x14ac:dyDescent="0.3"/>
  <cols>
    <col min="1" max="1" width="12.375" style="56" customWidth="1"/>
    <col min="2" max="2" width="10.75" style="56" customWidth="1"/>
    <col min="3" max="3" width="15.125" style="56" customWidth="1"/>
    <col min="4" max="4" width="9.75" style="56" customWidth="1"/>
    <col min="5" max="11" width="6.625" style="56" customWidth="1"/>
    <col min="12" max="16384" width="9" style="56"/>
  </cols>
  <sheetData>
    <row r="1" spans="1:14" ht="26.25" x14ac:dyDescent="0.4">
      <c r="A1" s="193" t="s">
        <v>176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3" spans="1:14" x14ac:dyDescent="0.3">
      <c r="A3" s="194" t="s">
        <v>70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55"/>
      <c r="M3" s="55"/>
      <c r="N3" s="55"/>
    </row>
    <row r="4" spans="1:14" x14ac:dyDescent="0.3">
      <c r="A4" s="194" t="s">
        <v>69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55"/>
      <c r="M4" s="55"/>
      <c r="N4" s="55"/>
    </row>
    <row r="5" spans="1:14" x14ac:dyDescent="0.3">
      <c r="A5" s="195" t="s">
        <v>68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55"/>
      <c r="M5" s="55"/>
      <c r="N5" s="55"/>
    </row>
    <row r="6" spans="1:14" s="58" customFormat="1" x14ac:dyDescent="0.3">
      <c r="A6" s="199" t="s">
        <v>39</v>
      </c>
      <c r="B6" s="202" t="s">
        <v>67</v>
      </c>
      <c r="C6" s="203"/>
      <c r="D6" s="202" t="s">
        <v>66</v>
      </c>
      <c r="E6" s="203"/>
      <c r="F6" s="57" t="s">
        <v>65</v>
      </c>
      <c r="G6" s="57"/>
      <c r="H6" s="57"/>
      <c r="I6" s="57" t="s">
        <v>64</v>
      </c>
      <c r="J6" s="57"/>
      <c r="K6" s="57"/>
    </row>
    <row r="7" spans="1:14" s="58" customFormat="1" x14ac:dyDescent="0.3">
      <c r="A7" s="200"/>
      <c r="B7" s="204"/>
      <c r="C7" s="205"/>
      <c r="D7" s="206"/>
      <c r="E7" s="207"/>
      <c r="F7" s="59" t="s">
        <v>63</v>
      </c>
      <c r="G7" s="59"/>
      <c r="H7" s="59"/>
      <c r="I7" s="59" t="s">
        <v>63</v>
      </c>
      <c r="J7" s="59"/>
      <c r="K7" s="59"/>
    </row>
    <row r="8" spans="1:14" s="58" customFormat="1" x14ac:dyDescent="0.3">
      <c r="A8" s="201"/>
      <c r="B8" s="206"/>
      <c r="C8" s="207"/>
      <c r="D8" s="60" t="s">
        <v>62</v>
      </c>
      <c r="E8" s="60" t="s">
        <v>43</v>
      </c>
      <c r="F8" s="60" t="s">
        <v>61</v>
      </c>
      <c r="G8" s="60" t="s">
        <v>46</v>
      </c>
      <c r="H8" s="60" t="s">
        <v>60</v>
      </c>
      <c r="I8" s="60" t="s">
        <v>61</v>
      </c>
      <c r="J8" s="60" t="s">
        <v>46</v>
      </c>
      <c r="K8" s="60" t="s">
        <v>60</v>
      </c>
    </row>
    <row r="9" spans="1:14" x14ac:dyDescent="0.3">
      <c r="A9" s="61"/>
      <c r="B9" s="208"/>
      <c r="C9" s="209"/>
      <c r="D9" s="62"/>
      <c r="E9" s="63"/>
      <c r="F9" s="62"/>
      <c r="G9" s="62"/>
      <c r="H9" s="62"/>
      <c r="I9" s="62"/>
      <c r="J9" s="62"/>
      <c r="K9" s="62"/>
    </row>
    <row r="10" spans="1:14" x14ac:dyDescent="0.3">
      <c r="A10" s="64"/>
      <c r="B10" s="65"/>
      <c r="C10" s="66"/>
      <c r="D10" s="67"/>
      <c r="E10" s="68"/>
      <c r="F10" s="67"/>
      <c r="G10" s="67"/>
      <c r="H10" s="67"/>
      <c r="I10" s="67"/>
      <c r="J10" s="67"/>
      <c r="K10" s="67"/>
    </row>
    <row r="11" spans="1:14" x14ac:dyDescent="0.3">
      <c r="A11" s="64"/>
      <c r="B11" s="69"/>
      <c r="C11" s="66"/>
      <c r="D11" s="67"/>
      <c r="E11" s="68"/>
      <c r="F11" s="67"/>
      <c r="G11" s="67"/>
      <c r="H11" s="67"/>
      <c r="I11" s="67"/>
      <c r="J11" s="67"/>
      <c r="K11" s="67"/>
    </row>
    <row r="12" spans="1:14" x14ac:dyDescent="0.3">
      <c r="A12" s="64"/>
      <c r="B12" s="69"/>
      <c r="C12" s="66"/>
      <c r="D12" s="67"/>
      <c r="E12" s="68"/>
      <c r="F12" s="67"/>
      <c r="G12" s="67"/>
      <c r="H12" s="67"/>
      <c r="I12" s="67"/>
      <c r="J12" s="67"/>
      <c r="K12" s="67"/>
    </row>
    <row r="13" spans="1:14" x14ac:dyDescent="0.3">
      <c r="A13" s="64"/>
      <c r="B13" s="69"/>
      <c r="C13" s="66"/>
      <c r="D13" s="67"/>
      <c r="E13" s="68"/>
      <c r="F13" s="67"/>
      <c r="G13" s="67"/>
      <c r="H13" s="67"/>
      <c r="I13" s="67"/>
      <c r="J13" s="67"/>
      <c r="K13" s="67"/>
    </row>
    <row r="14" spans="1:14" x14ac:dyDescent="0.3">
      <c r="A14" s="64"/>
      <c r="B14" s="69"/>
      <c r="C14" s="66"/>
      <c r="D14" s="67"/>
      <c r="E14" s="68"/>
      <c r="F14" s="67"/>
      <c r="G14" s="67"/>
      <c r="H14" s="67"/>
      <c r="I14" s="67"/>
      <c r="J14" s="67"/>
      <c r="K14" s="67"/>
    </row>
    <row r="15" spans="1:14" x14ac:dyDescent="0.3">
      <c r="A15" s="64"/>
      <c r="B15" s="69"/>
      <c r="C15" s="66"/>
      <c r="D15" s="67"/>
      <c r="E15" s="68"/>
      <c r="F15" s="67"/>
      <c r="G15" s="67"/>
      <c r="H15" s="67"/>
      <c r="I15" s="67"/>
      <c r="J15" s="67"/>
      <c r="K15" s="67"/>
    </row>
    <row r="16" spans="1:14" x14ac:dyDescent="0.3">
      <c r="A16" s="64"/>
      <c r="B16" s="69"/>
      <c r="C16" s="66"/>
      <c r="D16" s="67"/>
      <c r="E16" s="68"/>
      <c r="F16" s="67"/>
      <c r="G16" s="67"/>
      <c r="H16" s="67"/>
      <c r="I16" s="67"/>
      <c r="J16" s="67"/>
      <c r="K16" s="67"/>
    </row>
    <row r="17" spans="1:11" x14ac:dyDescent="0.3">
      <c r="A17" s="64"/>
      <c r="B17" s="69"/>
      <c r="C17" s="66"/>
      <c r="D17" s="67"/>
      <c r="E17" s="68"/>
      <c r="F17" s="67"/>
      <c r="G17" s="67"/>
      <c r="H17" s="67"/>
      <c r="I17" s="67"/>
      <c r="J17" s="67"/>
      <c r="K17" s="67"/>
    </row>
    <row r="18" spans="1:11" x14ac:dyDescent="0.3">
      <c r="A18" s="64"/>
      <c r="B18" s="69"/>
      <c r="C18" s="70"/>
      <c r="D18" s="67"/>
      <c r="E18" s="68"/>
      <c r="F18" s="67"/>
      <c r="G18" s="67"/>
      <c r="H18" s="67"/>
      <c r="I18" s="67"/>
      <c r="J18" s="67"/>
      <c r="K18" s="67"/>
    </row>
    <row r="19" spans="1:11" x14ac:dyDescent="0.3">
      <c r="A19" s="64"/>
      <c r="B19" s="69"/>
      <c r="C19" s="70"/>
      <c r="D19" s="67"/>
      <c r="E19" s="68"/>
      <c r="F19" s="67"/>
      <c r="G19" s="67"/>
      <c r="H19" s="67"/>
      <c r="I19" s="67"/>
      <c r="J19" s="67"/>
      <c r="K19" s="67"/>
    </row>
    <row r="20" spans="1:11" x14ac:dyDescent="0.3">
      <c r="A20" s="64"/>
      <c r="B20" s="69"/>
      <c r="C20" s="70"/>
      <c r="D20" s="67"/>
      <c r="E20" s="68"/>
      <c r="F20" s="67"/>
      <c r="G20" s="67"/>
      <c r="H20" s="67"/>
      <c r="I20" s="67"/>
      <c r="J20" s="67"/>
      <c r="K20" s="67"/>
    </row>
    <row r="21" spans="1:11" x14ac:dyDescent="0.3">
      <c r="A21" s="64"/>
      <c r="B21" s="69"/>
      <c r="C21" s="70"/>
      <c r="D21" s="67"/>
      <c r="E21" s="68"/>
      <c r="F21" s="67"/>
      <c r="G21" s="67"/>
      <c r="H21" s="67"/>
      <c r="I21" s="67"/>
      <c r="J21" s="67"/>
      <c r="K21" s="67"/>
    </row>
    <row r="22" spans="1:11" x14ac:dyDescent="0.3">
      <c r="A22" s="64"/>
      <c r="B22" s="69"/>
      <c r="C22" s="70"/>
      <c r="D22" s="67"/>
      <c r="E22" s="68"/>
      <c r="F22" s="67"/>
      <c r="G22" s="67"/>
      <c r="H22" s="67"/>
      <c r="I22" s="67"/>
      <c r="J22" s="67"/>
      <c r="K22" s="67"/>
    </row>
    <row r="23" spans="1:11" x14ac:dyDescent="0.3">
      <c r="A23" s="64"/>
      <c r="B23" s="69"/>
      <c r="C23" s="70"/>
      <c r="D23" s="67"/>
      <c r="E23" s="68"/>
      <c r="F23" s="67"/>
      <c r="G23" s="67"/>
      <c r="H23" s="67"/>
      <c r="I23" s="67"/>
      <c r="J23" s="67"/>
      <c r="K23" s="67"/>
    </row>
    <row r="24" spans="1:11" x14ac:dyDescent="0.3">
      <c r="A24" s="64"/>
      <c r="B24" s="69"/>
      <c r="C24" s="70"/>
      <c r="D24" s="67"/>
      <c r="E24" s="68"/>
      <c r="F24" s="67"/>
      <c r="G24" s="67"/>
      <c r="H24" s="67"/>
      <c r="I24" s="67"/>
      <c r="J24" s="67"/>
      <c r="K24" s="67"/>
    </row>
    <row r="25" spans="1:11" x14ac:dyDescent="0.3">
      <c r="A25" s="71"/>
      <c r="B25" s="69"/>
      <c r="C25" s="70"/>
      <c r="D25" s="67"/>
      <c r="E25" s="68"/>
      <c r="F25" s="67"/>
      <c r="G25" s="67"/>
      <c r="H25" s="67"/>
      <c r="I25" s="67"/>
      <c r="J25" s="67"/>
      <c r="K25" s="67"/>
    </row>
    <row r="26" spans="1:11" x14ac:dyDescent="0.3">
      <c r="A26" s="72"/>
      <c r="B26" s="73"/>
      <c r="C26" s="74"/>
      <c r="D26" s="75"/>
      <c r="E26" s="76"/>
      <c r="F26" s="75"/>
      <c r="G26" s="75"/>
      <c r="H26" s="75"/>
      <c r="I26" s="75"/>
      <c r="J26" s="75"/>
      <c r="K26" s="75"/>
    </row>
    <row r="27" spans="1:11" x14ac:dyDescent="0.3">
      <c r="A27" s="77"/>
      <c r="B27" s="78"/>
      <c r="C27" s="77"/>
      <c r="D27" s="79" t="s">
        <v>33</v>
      </c>
      <c r="E27" s="80"/>
      <c r="F27" s="80"/>
      <c r="G27" s="80"/>
      <c r="H27" s="80"/>
      <c r="I27" s="81">
        <f>SUM(I9:I26)</f>
        <v>0</v>
      </c>
      <c r="J27" s="81">
        <f>SUM(J9:J26)</f>
        <v>0</v>
      </c>
      <c r="K27" s="81">
        <f>SUM(K9:K26)</f>
        <v>0</v>
      </c>
    </row>
    <row r="28" spans="1:11" x14ac:dyDescent="0.3">
      <c r="A28" s="77"/>
      <c r="B28" s="78"/>
      <c r="C28" s="77"/>
      <c r="D28" s="79" t="s">
        <v>59</v>
      </c>
      <c r="E28" s="80"/>
      <c r="F28" s="80"/>
      <c r="G28" s="80"/>
      <c r="H28" s="80"/>
      <c r="I28" s="82"/>
      <c r="J28" s="83">
        <f>I27/60</f>
        <v>0</v>
      </c>
      <c r="K28" s="84">
        <f>SUM(J27+J28)/7</f>
        <v>0</v>
      </c>
    </row>
    <row r="29" spans="1:11" x14ac:dyDescent="0.3">
      <c r="A29" s="77"/>
      <c r="B29" s="78"/>
      <c r="C29" s="77"/>
      <c r="D29" s="79" t="s">
        <v>58</v>
      </c>
      <c r="E29" s="80"/>
      <c r="F29" s="80"/>
      <c r="G29" s="80"/>
      <c r="H29" s="80"/>
      <c r="I29" s="82"/>
      <c r="J29" s="83"/>
      <c r="K29" s="82">
        <f>K27+K28</f>
        <v>0</v>
      </c>
    </row>
    <row r="30" spans="1:11" x14ac:dyDescent="0.3">
      <c r="A30" s="77"/>
      <c r="B30" s="78"/>
      <c r="C30" s="77"/>
      <c r="D30" s="79" t="s">
        <v>57</v>
      </c>
      <c r="E30" s="80"/>
      <c r="F30" s="80"/>
      <c r="G30" s="80"/>
      <c r="H30" s="80"/>
      <c r="I30" s="196">
        <f>K29/230</f>
        <v>0</v>
      </c>
      <c r="J30" s="197"/>
      <c r="K30" s="198"/>
    </row>
    <row r="31" spans="1:11" x14ac:dyDescent="0.3">
      <c r="A31" s="77"/>
      <c r="B31" s="78"/>
      <c r="C31" s="77"/>
      <c r="D31" s="79"/>
      <c r="E31" s="80"/>
      <c r="F31" s="80"/>
      <c r="G31" s="80"/>
      <c r="H31" s="80"/>
      <c r="I31" s="85"/>
      <c r="J31" s="85"/>
      <c r="K31" s="85"/>
    </row>
    <row r="32" spans="1:11" s="58" customFormat="1" x14ac:dyDescent="0.3">
      <c r="A32" s="86" t="s">
        <v>45</v>
      </c>
      <c r="B32" s="86" t="s">
        <v>56</v>
      </c>
      <c r="D32" s="87"/>
      <c r="E32" s="87"/>
      <c r="F32" s="87"/>
      <c r="G32" s="87"/>
      <c r="H32" s="87"/>
      <c r="I32" s="87"/>
      <c r="J32" s="87"/>
      <c r="K32" s="87"/>
    </row>
    <row r="33" spans="1:11" s="58" customFormat="1" x14ac:dyDescent="0.3">
      <c r="A33" s="86"/>
      <c r="B33" s="86" t="s">
        <v>55</v>
      </c>
      <c r="D33" s="87"/>
      <c r="E33" s="87"/>
      <c r="F33" s="87"/>
      <c r="G33" s="87"/>
      <c r="H33" s="87"/>
      <c r="I33" s="87"/>
      <c r="J33" s="87"/>
      <c r="K33" s="87"/>
    </row>
    <row r="34" spans="1:11" s="58" customFormat="1" x14ac:dyDescent="0.3">
      <c r="A34" s="86"/>
      <c r="B34" s="86" t="s">
        <v>54</v>
      </c>
      <c r="D34" s="87"/>
      <c r="E34" s="87"/>
      <c r="F34" s="87"/>
      <c r="G34" s="87"/>
      <c r="H34" s="87"/>
      <c r="I34" s="87"/>
      <c r="J34" s="87"/>
      <c r="K34" s="87"/>
    </row>
    <row r="35" spans="1:11" s="58" customFormat="1" x14ac:dyDescent="0.3">
      <c r="A35" s="86"/>
      <c r="B35" s="86" t="s">
        <v>53</v>
      </c>
      <c r="D35" s="88" t="s">
        <v>52</v>
      </c>
      <c r="E35" s="88"/>
      <c r="F35" s="88"/>
      <c r="G35" s="87"/>
      <c r="H35" s="87"/>
      <c r="I35" s="87"/>
      <c r="J35" s="87"/>
      <c r="K35" s="87"/>
    </row>
    <row r="36" spans="1:11" s="58" customFormat="1" x14ac:dyDescent="0.3">
      <c r="A36" s="86"/>
      <c r="B36" s="89"/>
      <c r="C36" s="90"/>
      <c r="D36" s="87">
        <v>230</v>
      </c>
      <c r="F36" s="87"/>
      <c r="G36" s="87"/>
      <c r="H36" s="87"/>
      <c r="I36" s="87"/>
      <c r="J36" s="87"/>
      <c r="K36" s="87"/>
    </row>
    <row r="37" spans="1:11" ht="19.5" x14ac:dyDescent="0.3">
      <c r="B37" s="5" t="s">
        <v>171</v>
      </c>
      <c r="C37" s="9"/>
      <c r="D37" s="9"/>
      <c r="E37" s="9"/>
      <c r="F37" s="9"/>
    </row>
  </sheetData>
  <mergeCells count="9">
    <mergeCell ref="A1:K1"/>
    <mergeCell ref="A3:K3"/>
    <mergeCell ref="A4:K4"/>
    <mergeCell ref="A5:K5"/>
    <mergeCell ref="I30:K30"/>
    <mergeCell ref="A6:A8"/>
    <mergeCell ref="B6:C8"/>
    <mergeCell ref="D6:E7"/>
    <mergeCell ref="B9:C9"/>
  </mergeCells>
  <pageMargins left="0.31496062992125984" right="0.19685039370078741" top="0.6692913385826772" bottom="0.39370078740157483" header="0.51181102362204722" footer="0.19685039370078741"/>
  <pageSetup paperSize="9" scale="9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selection activeCell="S3" sqref="S3"/>
    </sheetView>
  </sheetViews>
  <sheetFormatPr defaultRowHeight="19.5" x14ac:dyDescent="0.3"/>
  <cols>
    <col min="1" max="1" width="19.625" style="3" customWidth="1"/>
    <col min="2" max="2" width="4.875" style="3" bestFit="1" customWidth="1"/>
    <col min="3" max="3" width="7.25" style="3" bestFit="1" customWidth="1"/>
    <col min="4" max="5" width="5.625" style="3" customWidth="1"/>
    <col min="6" max="6" width="7.25" style="3" bestFit="1" customWidth="1"/>
    <col min="7" max="7" width="6.5" style="3" customWidth="1"/>
    <col min="8" max="8" width="4.875" style="3" bestFit="1" customWidth="1"/>
    <col min="9" max="9" width="8.125" style="3" customWidth="1"/>
    <col min="10" max="10" width="4.5" style="3" customWidth="1"/>
    <col min="11" max="11" width="7.75" style="3" customWidth="1"/>
    <col min="12" max="12" width="4.875" style="3" bestFit="1" customWidth="1"/>
    <col min="13" max="13" width="7.25" style="3" bestFit="1" customWidth="1"/>
    <col min="14" max="14" width="6.25" style="3" customWidth="1"/>
    <col min="15" max="15" width="7" style="3" customWidth="1"/>
    <col min="16" max="16" width="7.5" style="3" customWidth="1"/>
    <col min="17" max="17" width="9.375" style="3" customWidth="1"/>
    <col min="18" max="16384" width="9" style="3"/>
  </cols>
  <sheetData>
    <row r="1" spans="1:17" ht="26.25" x14ac:dyDescent="0.4">
      <c r="A1" s="174" t="s">
        <v>177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7" s="5" customFormat="1" ht="23.25" x14ac:dyDescent="0.35">
      <c r="A2" s="175" t="s">
        <v>97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s="91" customFormat="1" ht="29.25" customHeight="1" x14ac:dyDescent="0.35">
      <c r="A3" s="210" t="s">
        <v>81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</row>
    <row r="4" spans="1:17" s="5" customFormat="1" x14ac:dyDescent="0.3">
      <c r="A4" s="211" t="s">
        <v>80</v>
      </c>
      <c r="B4" s="213" t="s">
        <v>98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5"/>
      <c r="Q4" s="6" t="s">
        <v>79</v>
      </c>
    </row>
    <row r="5" spans="1:17" s="92" customFormat="1" x14ac:dyDescent="0.3">
      <c r="A5" s="212"/>
      <c r="B5" s="216" t="s">
        <v>78</v>
      </c>
      <c r="C5" s="217"/>
      <c r="D5" s="218"/>
      <c r="E5" s="219" t="s">
        <v>172</v>
      </c>
      <c r="F5" s="220"/>
      <c r="G5" s="220"/>
      <c r="H5" s="219" t="s">
        <v>77</v>
      </c>
      <c r="I5" s="220"/>
      <c r="J5" s="220"/>
      <c r="K5" s="221"/>
      <c r="L5" s="219" t="s">
        <v>76</v>
      </c>
      <c r="M5" s="220"/>
      <c r="N5" s="220"/>
      <c r="O5" s="221"/>
      <c r="P5" s="7" t="s">
        <v>33</v>
      </c>
      <c r="Q5" s="7" t="s">
        <v>75</v>
      </c>
    </row>
    <row r="6" spans="1:17" s="92" customFormat="1" x14ac:dyDescent="0.3">
      <c r="A6" s="93"/>
      <c r="B6" s="94" t="s">
        <v>74</v>
      </c>
      <c r="C6" s="95" t="s">
        <v>73</v>
      </c>
      <c r="D6" s="96" t="s">
        <v>33</v>
      </c>
      <c r="E6" s="158" t="s">
        <v>74</v>
      </c>
      <c r="F6" s="95" t="s">
        <v>73</v>
      </c>
      <c r="G6" s="159" t="s">
        <v>33</v>
      </c>
      <c r="H6" s="94" t="s">
        <v>74</v>
      </c>
      <c r="I6" s="95" t="s">
        <v>73</v>
      </c>
      <c r="J6" s="95" t="s">
        <v>72</v>
      </c>
      <c r="K6" s="96" t="s">
        <v>33</v>
      </c>
      <c r="L6" s="94" t="s">
        <v>74</v>
      </c>
      <c r="M6" s="95" t="s">
        <v>73</v>
      </c>
      <c r="N6" s="95" t="s">
        <v>72</v>
      </c>
      <c r="O6" s="96" t="s">
        <v>33</v>
      </c>
      <c r="P6" s="7" t="s">
        <v>28</v>
      </c>
      <c r="Q6" s="7"/>
    </row>
    <row r="7" spans="1:17" x14ac:dyDescent="0.3">
      <c r="A7" s="97" t="s">
        <v>71</v>
      </c>
      <c r="B7" s="98"/>
      <c r="C7" s="99"/>
      <c r="D7" s="100"/>
      <c r="E7" s="101"/>
      <c r="F7" s="101"/>
      <c r="G7" s="101"/>
      <c r="H7" s="98"/>
      <c r="I7" s="99"/>
      <c r="J7" s="101"/>
      <c r="K7" s="102"/>
      <c r="L7" s="101"/>
      <c r="M7" s="99"/>
      <c r="N7" s="99"/>
      <c r="O7" s="100"/>
      <c r="P7" s="103"/>
      <c r="Q7" s="103"/>
    </row>
    <row r="8" spans="1:17" x14ac:dyDescent="0.3">
      <c r="A8" s="104" t="s">
        <v>71</v>
      </c>
      <c r="B8" s="105"/>
      <c r="C8" s="106"/>
      <c r="D8" s="107"/>
      <c r="E8" s="108"/>
      <c r="F8" s="108"/>
      <c r="G8" s="108"/>
      <c r="H8" s="105"/>
      <c r="I8" s="106"/>
      <c r="J8" s="108"/>
      <c r="K8" s="109"/>
      <c r="L8" s="108"/>
      <c r="M8" s="106"/>
      <c r="N8" s="106"/>
      <c r="O8" s="107"/>
      <c r="P8" s="104"/>
      <c r="Q8" s="104"/>
    </row>
    <row r="9" spans="1:17" x14ac:dyDescent="0.3">
      <c r="A9" s="104"/>
      <c r="B9" s="105"/>
      <c r="C9" s="106"/>
      <c r="D9" s="107"/>
      <c r="E9" s="108"/>
      <c r="F9" s="108"/>
      <c r="G9" s="108"/>
      <c r="H9" s="105"/>
      <c r="I9" s="106"/>
      <c r="J9" s="108"/>
      <c r="K9" s="109"/>
      <c r="L9" s="108"/>
      <c r="M9" s="106"/>
      <c r="N9" s="106"/>
      <c r="O9" s="107"/>
      <c r="P9" s="104"/>
      <c r="Q9" s="104"/>
    </row>
    <row r="10" spans="1:17" x14ac:dyDescent="0.3">
      <c r="A10" s="104"/>
      <c r="B10" s="105"/>
      <c r="C10" s="106"/>
      <c r="D10" s="107"/>
      <c r="E10" s="108"/>
      <c r="F10" s="108"/>
      <c r="G10" s="108"/>
      <c r="H10" s="105"/>
      <c r="I10" s="106"/>
      <c r="J10" s="108"/>
      <c r="K10" s="109"/>
      <c r="L10" s="108"/>
      <c r="M10" s="106"/>
      <c r="N10" s="106"/>
      <c r="O10" s="107"/>
      <c r="P10" s="104"/>
      <c r="Q10" s="104"/>
    </row>
    <row r="11" spans="1:17" x14ac:dyDescent="0.3">
      <c r="A11" s="8"/>
      <c r="B11" s="110"/>
      <c r="C11" s="111"/>
      <c r="D11" s="112"/>
      <c r="E11" s="113"/>
      <c r="F11" s="113"/>
      <c r="G11" s="113"/>
      <c r="H11" s="110"/>
      <c r="I11" s="111"/>
      <c r="J11" s="113"/>
      <c r="K11" s="114"/>
      <c r="L11" s="113"/>
      <c r="M11" s="111"/>
      <c r="N11" s="111"/>
      <c r="O11" s="112"/>
      <c r="P11" s="8"/>
      <c r="Q11" s="8"/>
    </row>
    <row r="12" spans="1:17" x14ac:dyDescent="0.3">
      <c r="A12" s="5"/>
    </row>
    <row r="13" spans="1:17" s="5" customFormat="1" x14ac:dyDescent="0.3"/>
  </sheetData>
  <mergeCells count="9">
    <mergeCell ref="A3:Q3"/>
    <mergeCell ref="A2:Q2"/>
    <mergeCell ref="A1:Q1"/>
    <mergeCell ref="A4:A5"/>
    <mergeCell ref="B4:P4"/>
    <mergeCell ref="B5:D5"/>
    <mergeCell ref="H5:K5"/>
    <mergeCell ref="L5:O5"/>
    <mergeCell ref="E5:G5"/>
  </mergeCells>
  <pageMargins left="0.5" right="0.22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C10" sqref="C10"/>
    </sheetView>
  </sheetViews>
  <sheetFormatPr defaultRowHeight="19.5" x14ac:dyDescent="0.3"/>
  <cols>
    <col min="1" max="1" width="16.25" style="3" customWidth="1"/>
    <col min="2" max="2" width="5.625" style="3" customWidth="1"/>
    <col min="3" max="3" width="15" style="3" customWidth="1"/>
    <col min="4" max="4" width="6.625" style="3" customWidth="1"/>
    <col min="5" max="5" width="6" style="3" customWidth="1"/>
    <col min="6" max="6" width="6.25" style="3" customWidth="1"/>
    <col min="7" max="7" width="9.25" style="3" customWidth="1"/>
    <col min="8" max="8" width="8.375" style="3" customWidth="1"/>
    <col min="9" max="9" width="8.5" style="3" customWidth="1"/>
    <col min="10" max="10" width="8.75" style="3" customWidth="1"/>
    <col min="11" max="11" width="7.25" style="3" customWidth="1"/>
    <col min="12" max="12" width="8.25" style="3" customWidth="1"/>
    <col min="13" max="13" width="5.875" style="3" bestFit="1" customWidth="1"/>
    <col min="14" max="14" width="5.25" style="3" bestFit="1" customWidth="1"/>
    <col min="15" max="15" width="10" style="3" bestFit="1" customWidth="1"/>
    <col min="16" max="16384" width="9" style="3"/>
  </cols>
  <sheetData>
    <row r="1" spans="1:15" ht="29.25" customHeight="1" x14ac:dyDescent="0.4">
      <c r="A1" s="174" t="s">
        <v>178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s="5" customFormat="1" ht="23.25" x14ac:dyDescent="0.35">
      <c r="A2" s="210" t="s">
        <v>99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s="5" customFormat="1" x14ac:dyDescent="0.3">
      <c r="A3" s="115"/>
      <c r="B3" s="213" t="s">
        <v>79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5"/>
      <c r="O3" s="6"/>
    </row>
    <row r="4" spans="1:15" s="92" customFormat="1" x14ac:dyDescent="0.3">
      <c r="A4" s="116" t="s">
        <v>86</v>
      </c>
      <c r="B4" s="7" t="s">
        <v>100</v>
      </c>
      <c r="C4" s="163" t="s">
        <v>100</v>
      </c>
      <c r="D4" s="216" t="s">
        <v>77</v>
      </c>
      <c r="E4" s="217"/>
      <c r="F4" s="218"/>
      <c r="G4" s="216" t="s">
        <v>85</v>
      </c>
      <c r="H4" s="217"/>
      <c r="I4" s="218"/>
      <c r="J4" s="222" t="s">
        <v>84</v>
      </c>
      <c r="K4" s="223"/>
      <c r="L4" s="224"/>
      <c r="M4" s="7" t="s">
        <v>83</v>
      </c>
      <c r="N4" s="7" t="s">
        <v>33</v>
      </c>
      <c r="O4" s="7" t="s">
        <v>79</v>
      </c>
    </row>
    <row r="5" spans="1:15" x14ac:dyDescent="0.3">
      <c r="A5" s="117"/>
      <c r="B5" s="117"/>
      <c r="C5" s="164" t="s">
        <v>173</v>
      </c>
      <c r="D5" s="94" t="s">
        <v>74</v>
      </c>
      <c r="E5" s="95" t="s">
        <v>72</v>
      </c>
      <c r="F5" s="96" t="s">
        <v>33</v>
      </c>
      <c r="G5" s="94" t="s">
        <v>74</v>
      </c>
      <c r="H5" s="95" t="s">
        <v>72</v>
      </c>
      <c r="I5" s="96" t="s">
        <v>33</v>
      </c>
      <c r="J5" s="94" t="s">
        <v>74</v>
      </c>
      <c r="K5" s="95" t="s">
        <v>72</v>
      </c>
      <c r="L5" s="96" t="s">
        <v>33</v>
      </c>
      <c r="M5" s="7" t="s">
        <v>82</v>
      </c>
      <c r="N5" s="7" t="s">
        <v>28</v>
      </c>
      <c r="O5" s="7" t="s">
        <v>75</v>
      </c>
    </row>
    <row r="6" spans="1:15" x14ac:dyDescent="0.3">
      <c r="A6" s="103"/>
      <c r="B6" s="103"/>
      <c r="C6" s="98"/>
      <c r="D6" s="98"/>
      <c r="E6" s="99"/>
      <c r="F6" s="100"/>
      <c r="G6" s="98"/>
      <c r="H6" s="99"/>
      <c r="I6" s="100"/>
      <c r="J6" s="101"/>
      <c r="K6" s="99"/>
      <c r="L6" s="100"/>
      <c r="M6" s="103"/>
      <c r="N6" s="103"/>
      <c r="O6" s="103"/>
    </row>
    <row r="7" spans="1:15" x14ac:dyDescent="0.3">
      <c r="A7" s="104"/>
      <c r="B7" s="104"/>
      <c r="C7" s="105"/>
      <c r="D7" s="105"/>
      <c r="E7" s="106"/>
      <c r="F7" s="107"/>
      <c r="G7" s="105"/>
      <c r="H7" s="106"/>
      <c r="I7" s="107"/>
      <c r="J7" s="108"/>
      <c r="K7" s="106"/>
      <c r="L7" s="107"/>
      <c r="M7" s="104"/>
      <c r="N7" s="104"/>
      <c r="O7" s="104"/>
    </row>
    <row r="8" spans="1:15" x14ac:dyDescent="0.3">
      <c r="A8" s="104"/>
      <c r="B8" s="104"/>
      <c r="C8" s="105"/>
      <c r="D8" s="105"/>
      <c r="E8" s="106"/>
      <c r="F8" s="107"/>
      <c r="G8" s="105"/>
      <c r="H8" s="106"/>
      <c r="I8" s="107"/>
      <c r="J8" s="108"/>
      <c r="K8" s="106"/>
      <c r="L8" s="107"/>
      <c r="M8" s="104"/>
      <c r="N8" s="104"/>
      <c r="O8" s="104"/>
    </row>
    <row r="9" spans="1:15" x14ac:dyDescent="0.3">
      <c r="A9" s="104"/>
      <c r="B9" s="104"/>
      <c r="C9" s="105"/>
      <c r="D9" s="105"/>
      <c r="E9" s="106"/>
      <c r="F9" s="107"/>
      <c r="G9" s="105"/>
      <c r="H9" s="106"/>
      <c r="I9" s="107"/>
      <c r="J9" s="108"/>
      <c r="K9" s="106"/>
      <c r="L9" s="107"/>
      <c r="M9" s="104"/>
      <c r="N9" s="104"/>
      <c r="O9" s="104"/>
    </row>
    <row r="10" spans="1:15" x14ac:dyDescent="0.3">
      <c r="A10" s="104"/>
      <c r="B10" s="104"/>
      <c r="C10" s="105"/>
      <c r="D10" s="105"/>
      <c r="E10" s="106"/>
      <c r="F10" s="107"/>
      <c r="G10" s="105"/>
      <c r="H10" s="106"/>
      <c r="I10" s="107"/>
      <c r="J10" s="108"/>
      <c r="K10" s="106"/>
      <c r="L10" s="107"/>
      <c r="M10" s="104"/>
      <c r="N10" s="104"/>
      <c r="O10" s="104"/>
    </row>
    <row r="11" spans="1:15" x14ac:dyDescent="0.3">
      <c r="A11" s="104"/>
      <c r="B11" s="104"/>
      <c r="C11" s="105"/>
      <c r="D11" s="105"/>
      <c r="E11" s="106"/>
      <c r="F11" s="107"/>
      <c r="G11" s="105"/>
      <c r="H11" s="106"/>
      <c r="I11" s="107"/>
      <c r="J11" s="108"/>
      <c r="K11" s="106"/>
      <c r="L11" s="107"/>
      <c r="M11" s="104"/>
      <c r="N11" s="104"/>
      <c r="O11" s="104"/>
    </row>
    <row r="12" spans="1:15" x14ac:dyDescent="0.3">
      <c r="A12" s="104"/>
      <c r="B12" s="104"/>
      <c r="C12" s="105"/>
      <c r="D12" s="105"/>
      <c r="E12" s="106"/>
      <c r="F12" s="107"/>
      <c r="G12" s="105"/>
      <c r="H12" s="106"/>
      <c r="I12" s="107"/>
      <c r="J12" s="108"/>
      <c r="K12" s="106"/>
      <c r="L12" s="107"/>
      <c r="M12" s="104"/>
      <c r="N12" s="104"/>
      <c r="O12" s="104"/>
    </row>
    <row r="13" spans="1:15" x14ac:dyDescent="0.3">
      <c r="A13" s="104"/>
      <c r="B13" s="104"/>
      <c r="C13" s="105"/>
      <c r="D13" s="105"/>
      <c r="E13" s="106"/>
      <c r="F13" s="107"/>
      <c r="G13" s="105"/>
      <c r="H13" s="106"/>
      <c r="I13" s="107"/>
      <c r="J13" s="108"/>
      <c r="K13" s="106"/>
      <c r="L13" s="107"/>
      <c r="M13" s="104"/>
      <c r="N13" s="104"/>
      <c r="O13" s="104"/>
    </row>
    <row r="14" spans="1:15" x14ac:dyDescent="0.3">
      <c r="A14" s="104"/>
      <c r="B14" s="104"/>
      <c r="C14" s="105"/>
      <c r="D14" s="105"/>
      <c r="E14" s="106"/>
      <c r="F14" s="107"/>
      <c r="G14" s="105"/>
      <c r="H14" s="106"/>
      <c r="I14" s="107"/>
      <c r="J14" s="108"/>
      <c r="K14" s="106"/>
      <c r="L14" s="107"/>
      <c r="M14" s="104"/>
      <c r="N14" s="104"/>
      <c r="O14" s="104"/>
    </row>
    <row r="15" spans="1:15" x14ac:dyDescent="0.3">
      <c r="A15" s="104"/>
      <c r="B15" s="104"/>
      <c r="C15" s="105"/>
      <c r="D15" s="105"/>
      <c r="E15" s="106"/>
      <c r="F15" s="107"/>
      <c r="G15" s="105"/>
      <c r="H15" s="106"/>
      <c r="I15" s="107"/>
      <c r="J15" s="108"/>
      <c r="K15" s="106"/>
      <c r="L15" s="107"/>
      <c r="M15" s="104"/>
      <c r="N15" s="104"/>
      <c r="O15" s="104"/>
    </row>
    <row r="16" spans="1:15" x14ac:dyDescent="0.3">
      <c r="A16" s="104"/>
      <c r="B16" s="104"/>
      <c r="C16" s="105"/>
      <c r="D16" s="105"/>
      <c r="E16" s="106"/>
      <c r="F16" s="107"/>
      <c r="G16" s="105"/>
      <c r="H16" s="106"/>
      <c r="I16" s="107"/>
      <c r="J16" s="108"/>
      <c r="K16" s="106"/>
      <c r="L16" s="107"/>
      <c r="M16" s="104"/>
      <c r="N16" s="104"/>
      <c r="O16" s="104"/>
    </row>
    <row r="17" spans="1:15" x14ac:dyDescent="0.3">
      <c r="A17" s="104"/>
      <c r="B17" s="104"/>
      <c r="C17" s="105"/>
      <c r="D17" s="105"/>
      <c r="E17" s="106"/>
      <c r="F17" s="107"/>
      <c r="G17" s="105"/>
      <c r="H17" s="106"/>
      <c r="I17" s="107"/>
      <c r="J17" s="108"/>
      <c r="K17" s="106"/>
      <c r="L17" s="107"/>
      <c r="M17" s="104"/>
      <c r="N17" s="104"/>
      <c r="O17" s="104"/>
    </row>
    <row r="18" spans="1:15" x14ac:dyDescent="0.3">
      <c r="A18" s="8"/>
      <c r="B18" s="8"/>
      <c r="C18" s="110"/>
      <c r="D18" s="110"/>
      <c r="E18" s="111"/>
      <c r="F18" s="112"/>
      <c r="G18" s="110"/>
      <c r="H18" s="111"/>
      <c r="I18" s="112"/>
      <c r="J18" s="113"/>
      <c r="K18" s="111"/>
      <c r="L18" s="112"/>
      <c r="M18" s="8"/>
      <c r="N18" s="8"/>
      <c r="O18" s="8"/>
    </row>
  </sheetData>
  <mergeCells count="6">
    <mergeCell ref="A1:O1"/>
    <mergeCell ref="A2:O2"/>
    <mergeCell ref="B3:N3"/>
    <mergeCell ref="D4:F4"/>
    <mergeCell ref="G4:I4"/>
    <mergeCell ref="J4:L4"/>
  </mergeCells>
  <pageMargins left="0.75" right="0.2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H11" sqref="H11"/>
    </sheetView>
  </sheetViews>
  <sheetFormatPr defaultRowHeight="19.5" x14ac:dyDescent="0.3"/>
  <cols>
    <col min="1" max="1" width="3.25" style="3" customWidth="1"/>
    <col min="2" max="2" width="10.625" style="3" customWidth="1"/>
    <col min="3" max="8" width="9" style="3"/>
    <col min="9" max="9" width="15.875" style="3" customWidth="1"/>
    <col min="10" max="16384" width="9" style="3"/>
  </cols>
  <sheetData>
    <row r="1" spans="1:10" ht="24.95" customHeight="1" x14ac:dyDescent="0.4">
      <c r="A1" s="174" t="s">
        <v>179</v>
      </c>
      <c r="B1" s="174"/>
      <c r="C1" s="174"/>
      <c r="D1" s="174"/>
      <c r="E1" s="174"/>
      <c r="F1" s="174"/>
      <c r="G1" s="174"/>
      <c r="H1" s="174"/>
      <c r="I1" s="174"/>
    </row>
    <row r="2" spans="1:10" x14ac:dyDescent="0.3">
      <c r="A2" s="2"/>
      <c r="B2" s="2"/>
      <c r="C2" s="2"/>
      <c r="D2" s="2"/>
      <c r="E2" s="2"/>
      <c r="F2" s="2"/>
      <c r="G2" s="2"/>
      <c r="H2" s="2"/>
      <c r="I2" s="2"/>
    </row>
    <row r="3" spans="1:10" s="5" customFormat="1" ht="30.75" customHeight="1" x14ac:dyDescent="0.35">
      <c r="A3" s="225" t="s">
        <v>94</v>
      </c>
      <c r="B3" s="225"/>
      <c r="C3" s="225"/>
      <c r="D3" s="225"/>
      <c r="E3" s="225"/>
      <c r="F3" s="225"/>
      <c r="G3" s="225"/>
      <c r="H3" s="225"/>
      <c r="I3" s="225"/>
      <c r="J3" s="92"/>
    </row>
    <row r="4" spans="1:10" s="5" customFormat="1" ht="24.95" customHeight="1" x14ac:dyDescent="0.35">
      <c r="A4" s="225" t="s">
        <v>174</v>
      </c>
      <c r="B4" s="225"/>
      <c r="C4" s="225"/>
      <c r="D4" s="225"/>
      <c r="E4" s="225"/>
      <c r="F4" s="225"/>
      <c r="G4" s="225"/>
      <c r="H4" s="225"/>
      <c r="I4" s="225"/>
      <c r="J4" s="118"/>
    </row>
    <row r="5" spans="1:10" s="5" customFormat="1" ht="24.95" customHeight="1" x14ac:dyDescent="0.35">
      <c r="A5" s="225" t="s">
        <v>93</v>
      </c>
      <c r="B5" s="225"/>
      <c r="C5" s="225"/>
      <c r="D5" s="225"/>
      <c r="E5" s="225"/>
      <c r="F5" s="225"/>
      <c r="G5" s="225"/>
      <c r="H5" s="225"/>
      <c r="I5" s="225"/>
      <c r="J5" s="118"/>
    </row>
    <row r="6" spans="1:10" s="5" customFormat="1" ht="24.95" customHeight="1" x14ac:dyDescent="0.35">
      <c r="A6" s="225" t="s">
        <v>101</v>
      </c>
      <c r="B6" s="225"/>
      <c r="C6" s="225"/>
      <c r="D6" s="225"/>
      <c r="E6" s="225"/>
      <c r="F6" s="225"/>
      <c r="G6" s="225"/>
      <c r="H6" s="225"/>
      <c r="I6" s="225"/>
      <c r="J6" s="118"/>
    </row>
    <row r="7" spans="1:10" ht="24.95" customHeigh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24.95" customHeight="1" x14ac:dyDescent="0.3">
      <c r="A8" s="5">
        <v>1</v>
      </c>
      <c r="B8" s="5" t="s">
        <v>92</v>
      </c>
    </row>
    <row r="9" spans="1:10" ht="24.95" customHeight="1" x14ac:dyDescent="0.3">
      <c r="A9" s="5">
        <v>2</v>
      </c>
      <c r="B9" s="5" t="s">
        <v>91</v>
      </c>
    </row>
    <row r="10" spans="1:10" ht="24.95" customHeight="1" x14ac:dyDescent="0.3">
      <c r="A10" s="5">
        <v>3</v>
      </c>
      <c r="B10" s="5" t="s">
        <v>90</v>
      </c>
    </row>
    <row r="11" spans="1:10" ht="24.95" customHeight="1" x14ac:dyDescent="0.3">
      <c r="A11" s="5">
        <v>4</v>
      </c>
      <c r="B11" s="5" t="s">
        <v>89</v>
      </c>
    </row>
    <row r="12" spans="1:10" ht="24.95" customHeight="1" x14ac:dyDescent="0.3">
      <c r="A12" s="5"/>
      <c r="B12" s="5" t="s">
        <v>87</v>
      </c>
    </row>
    <row r="13" spans="1:10" ht="24.95" customHeight="1" x14ac:dyDescent="0.3">
      <c r="A13" s="5"/>
      <c r="B13" s="5" t="s">
        <v>87</v>
      </c>
    </row>
    <row r="14" spans="1:10" ht="24.95" customHeight="1" x14ac:dyDescent="0.3">
      <c r="A14" s="5"/>
      <c r="B14" s="5" t="s">
        <v>87</v>
      </c>
    </row>
    <row r="15" spans="1:10" ht="24.95" customHeight="1" x14ac:dyDescent="0.3">
      <c r="A15" s="5"/>
      <c r="B15" s="5" t="s">
        <v>87</v>
      </c>
    </row>
    <row r="16" spans="1:10" ht="24.95" customHeight="1" x14ac:dyDescent="0.3">
      <c r="A16" s="5">
        <v>5</v>
      </c>
      <c r="B16" s="5" t="s">
        <v>88</v>
      </c>
    </row>
    <row r="17" spans="2:2" ht="24.95" customHeight="1" x14ac:dyDescent="0.3">
      <c r="B17" s="5" t="s">
        <v>87</v>
      </c>
    </row>
    <row r="18" spans="2:2" ht="24.95" customHeight="1" x14ac:dyDescent="0.3">
      <c r="B18" s="5" t="s">
        <v>87</v>
      </c>
    </row>
    <row r="19" spans="2:2" ht="24.95" customHeight="1" x14ac:dyDescent="0.3">
      <c r="B19" s="5" t="s">
        <v>87</v>
      </c>
    </row>
    <row r="20" spans="2:2" ht="24.95" customHeight="1" x14ac:dyDescent="0.3">
      <c r="B20" s="5" t="s">
        <v>87</v>
      </c>
    </row>
    <row r="21" spans="2:2" ht="24.95" customHeight="1" x14ac:dyDescent="0.3"/>
    <row r="22" spans="2:2" ht="24.95" customHeight="1" x14ac:dyDescent="0.3"/>
    <row r="23" spans="2:2" ht="24.95" customHeight="1" x14ac:dyDescent="0.3"/>
    <row r="24" spans="2:2" ht="24.95" customHeight="1" x14ac:dyDescent="0.3"/>
    <row r="25" spans="2:2" ht="24.95" customHeight="1" x14ac:dyDescent="0.3"/>
    <row r="26" spans="2:2" ht="24.95" customHeight="1" x14ac:dyDescent="0.3"/>
    <row r="27" spans="2:2" ht="24.95" customHeight="1" x14ac:dyDescent="0.3"/>
    <row r="28" spans="2:2" ht="24.95" customHeight="1" x14ac:dyDescent="0.3"/>
    <row r="29" spans="2:2" ht="24.95" customHeight="1" x14ac:dyDescent="0.3"/>
    <row r="30" spans="2:2" ht="24.95" customHeight="1" x14ac:dyDescent="0.3"/>
    <row r="31" spans="2:2" ht="24.95" customHeight="1" x14ac:dyDescent="0.3"/>
    <row r="32" spans="2:2" ht="24.95" customHeight="1" x14ac:dyDescent="0.3"/>
    <row r="33" ht="24.95" customHeight="1" x14ac:dyDescent="0.3"/>
    <row r="34" ht="24.95" customHeight="1" x14ac:dyDescent="0.3"/>
    <row r="35" ht="24.95" customHeight="1" x14ac:dyDescent="0.3"/>
    <row r="36" ht="24.95" customHeight="1" x14ac:dyDescent="0.3"/>
    <row r="37" ht="24.95" customHeight="1" x14ac:dyDescent="0.3"/>
    <row r="38" ht="24.95" customHeight="1" x14ac:dyDescent="0.3"/>
    <row r="39" ht="24.95" customHeight="1" x14ac:dyDescent="0.3"/>
    <row r="40" ht="24.95" customHeight="1" x14ac:dyDescent="0.3"/>
    <row r="41" ht="24.95" customHeight="1" x14ac:dyDescent="0.3"/>
    <row r="42" ht="24.95" customHeight="1" x14ac:dyDescent="0.3"/>
    <row r="43" ht="24.95" customHeight="1" x14ac:dyDescent="0.3"/>
    <row r="44" ht="24.95" customHeight="1" x14ac:dyDescent="0.3"/>
    <row r="45" ht="24.95" customHeight="1" x14ac:dyDescent="0.3"/>
    <row r="46" ht="24.95" customHeight="1" x14ac:dyDescent="0.3"/>
    <row r="47" ht="24.95" customHeight="1" x14ac:dyDescent="0.3"/>
    <row r="48" ht="24.95" customHeight="1" x14ac:dyDescent="0.3"/>
    <row r="49" ht="24.95" customHeight="1" x14ac:dyDescent="0.3"/>
    <row r="50" ht="24.95" customHeight="1" x14ac:dyDescent="0.3"/>
    <row r="51" ht="24.95" customHeight="1" x14ac:dyDescent="0.3"/>
    <row r="52" ht="24.95" customHeight="1" x14ac:dyDescent="0.3"/>
    <row r="53" ht="24.95" customHeight="1" x14ac:dyDescent="0.3"/>
    <row r="54" ht="24.95" customHeight="1" x14ac:dyDescent="0.3"/>
  </sheetData>
  <mergeCells count="5">
    <mergeCell ref="A6:I6"/>
    <mergeCell ref="A1:I1"/>
    <mergeCell ref="A3:I3"/>
    <mergeCell ref="A4:I4"/>
    <mergeCell ref="A5:I5"/>
  </mergeCells>
  <pageMargins left="0.55000000000000004" right="0.17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1_ขออัตราใหม่</vt:lpstr>
      <vt:lpstr>2ภาระงานสายวิชาการ</vt:lpstr>
      <vt:lpstr>3ภาระงานสายสนับสนุน</vt:lpstr>
      <vt:lpstr>4จำนวนอัตราวิชาการ</vt:lpstr>
      <vt:lpstr>5จำนวนอัตราสนับสนุน</vt:lpstr>
      <vt:lpstr>6คำชี้แจงการขออัตราใหม่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2015-10-19T03:54:38Z</dcterms:modified>
</cp:coreProperties>
</file>